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LENTO HUMANO\Desktop\TALENTO HUMANO\2026\PLANES INSTITUCIONALES\DECRETO 612\BIENESTAR\"/>
    </mc:Choice>
  </mc:AlternateContent>
  <xr:revisionPtr revIDLastSave="0" documentId="13_ncr:1_{43CAF0E4-2E6E-4844-A482-A9A66AFEDC79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PLAN DE ACCIÓN" sheetId="1" r:id="rId1"/>
  </sheets>
  <definedNames>
    <definedName name="_xlnm.Print_Area" localSheetId="0">'PLAN DE ACCIÓN'!$A$5:$X$30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O33" i="1"/>
  <c r="Q33" i="1"/>
  <c r="S33" i="1"/>
  <c r="U33" i="1"/>
  <c r="W33" i="1"/>
  <c r="Y33" i="1"/>
  <c r="AA33" i="1"/>
  <c r="AC33" i="1"/>
  <c r="AE33" i="1"/>
  <c r="AG33" i="1"/>
  <c r="K33" i="1"/>
  <c r="K34" i="1" s="1"/>
  <c r="K32" i="1"/>
  <c r="AG32" i="1"/>
  <c r="M32" i="1"/>
  <c r="O32" i="1"/>
  <c r="Q32" i="1"/>
  <c r="S32" i="1"/>
  <c r="U32" i="1"/>
  <c r="W32" i="1"/>
  <c r="Y32" i="1"/>
  <c r="AA32" i="1"/>
  <c r="AC32" i="1"/>
  <c r="AE32" i="1"/>
  <c r="J33" i="1" l="1"/>
  <c r="AK26" i="1"/>
  <c r="AJ26" i="1"/>
  <c r="AK25" i="1"/>
  <c r="AJ25" i="1"/>
  <c r="AK20" i="1"/>
  <c r="AJ20" i="1"/>
  <c r="AK19" i="1"/>
  <c r="AJ19" i="1"/>
  <c r="AK18" i="1"/>
  <c r="AJ18" i="1"/>
  <c r="AK17" i="1"/>
  <c r="AJ17" i="1"/>
  <c r="AK16" i="1"/>
  <c r="AJ16" i="1"/>
  <c r="AM16" i="1" s="1"/>
  <c r="AK15" i="1"/>
  <c r="AJ15" i="1"/>
  <c r="AL15" i="1" s="1"/>
  <c r="AM18" i="1" l="1"/>
  <c r="AM15" i="1"/>
  <c r="AM25" i="1"/>
  <c r="AM20" i="1"/>
  <c r="AL19" i="1"/>
  <c r="AM17" i="1"/>
  <c r="AL26" i="1"/>
  <c r="AM19" i="1"/>
  <c r="AL17" i="1"/>
  <c r="AL25" i="1"/>
  <c r="AM26" i="1"/>
  <c r="AL16" i="1"/>
  <c r="AL18" i="1"/>
  <c r="AL20" i="1"/>
  <c r="AG34" i="1" l="1"/>
  <c r="AA34" i="1"/>
  <c r="M34" i="1"/>
  <c r="AJ21" i="1"/>
  <c r="AK21" i="1"/>
  <c r="AJ22" i="1"/>
  <c r="AK22" i="1"/>
  <c r="AJ23" i="1"/>
  <c r="AK23" i="1"/>
  <c r="AJ24" i="1"/>
  <c r="AK24" i="1"/>
  <c r="AJ27" i="1"/>
  <c r="AK27" i="1"/>
  <c r="AJ29" i="1"/>
  <c r="AK29" i="1"/>
  <c r="AJ30" i="1"/>
  <c r="AK30" i="1"/>
  <c r="AL29" i="1" l="1"/>
  <c r="AL24" i="1"/>
  <c r="AM30" i="1"/>
  <c r="U34" i="1"/>
  <c r="W34" i="1"/>
  <c r="AC34" i="1"/>
  <c r="AL30" i="1"/>
  <c r="Y34" i="1"/>
  <c r="AE34" i="1"/>
  <c r="AL27" i="1"/>
  <c r="AM27" i="1"/>
  <c r="AK32" i="1"/>
  <c r="AM23" i="1"/>
  <c r="AK33" i="1"/>
  <c r="AM29" i="1"/>
  <c r="O34" i="1"/>
  <c r="AL32" i="1"/>
  <c r="AL33" i="1"/>
  <c r="AJ32" i="1"/>
  <c r="AI33" i="1"/>
  <c r="AL21" i="1"/>
  <c r="AM24" i="1"/>
  <c r="AL23" i="1"/>
  <c r="AL22" i="1"/>
  <c r="AJ33" i="1"/>
  <c r="AM22" i="1"/>
  <c r="AM21" i="1"/>
  <c r="S34" i="1"/>
  <c r="J32" i="1"/>
  <c r="Q34" i="1"/>
  <c r="AI32" i="1"/>
  <c r="AK34" i="1" l="1"/>
  <c r="AL34" i="1"/>
  <c r="AJ34" i="1"/>
  <c r="AI34" i="1"/>
  <c r="J34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<sst xmlns="http://schemas.openxmlformats.org/spreadsheetml/2006/main" count="233" uniqueCount="104">
  <si>
    <t>TRIMESTRE I</t>
  </si>
  <si>
    <t>TRIMESTRE II</t>
  </si>
  <si>
    <t>TRIMESTRE III</t>
  </si>
  <si>
    <t>TRIMESTRE IV</t>
  </si>
  <si>
    <t>AGO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</si>
  <si>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</si>
  <si>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</si>
  <si>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</si>
  <si>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</si>
  <si>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</si>
  <si>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</si>
  <si>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</si>
  <si>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</si>
  <si>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</si>
  <si>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</si>
  <si>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</si>
  <si>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</si>
  <si>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</si>
  <si>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</si>
  <si>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</si>
  <si>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PROCESO:</t>
  </si>
  <si>
    <t>FECHA DE INICIO:</t>
  </si>
  <si>
    <t>FECHA DE FIN:</t>
  </si>
  <si>
    <t>TIPO DE DOCUMENTO:</t>
  </si>
  <si>
    <t>ÁREA O PROCESO QUE LO GENERA:</t>
  </si>
  <si>
    <t>FORMATO</t>
  </si>
  <si>
    <t>NOMBRE DOCUMENTO</t>
  </si>
  <si>
    <t>CÓDIGO</t>
  </si>
  <si>
    <t>VERSIÓN</t>
  </si>
  <si>
    <t xml:space="preserve">FECHA APROBACIÓN </t>
  </si>
  <si>
    <t>VIGENCIA</t>
  </si>
  <si>
    <t> 02</t>
  </si>
  <si>
    <t>4 AÑOS</t>
  </si>
  <si>
    <t>Proceso: Direccionamiento Estratégico
Subproceso: Calidad</t>
  </si>
  <si>
    <t>D-F-21</t>
  </si>
  <si>
    <t>PLAN DE ACCIÓN</t>
  </si>
  <si>
    <t>ALCANCE DEL PLAN DE ACCIÓN:</t>
  </si>
  <si>
    <t>NOMBRE DEL PLAN DE ACCIÓN:</t>
  </si>
  <si>
    <t>OBJETIVO GENERAL</t>
  </si>
  <si>
    <t>PROCESO</t>
  </si>
  <si>
    <t>LINEA DE ACCION</t>
  </si>
  <si>
    <t>ESTRATEGIA</t>
  </si>
  <si>
    <t>ÍTEMS</t>
  </si>
  <si>
    <t>DESCRIPCION DE LAS ACTIVIDADES</t>
  </si>
  <si>
    <t>SOPORTE</t>
  </si>
  <si>
    <t>PERIODICIDAD</t>
  </si>
  <si>
    <t>RESPONSABLES</t>
  </si>
  <si>
    <t>RECURSOS</t>
  </si>
  <si>
    <t>P</t>
  </si>
  <si>
    <t>E</t>
  </si>
  <si>
    <t>INDICADOR</t>
  </si>
  <si>
    <t>TOTAL PROGRAMADO</t>
  </si>
  <si>
    <t>TOTAL EJECUTADO</t>
  </si>
  <si>
    <t>PENDIENTE POR EJECUTAR</t>
  </si>
  <si>
    <t>% CUMPLIMIENTO</t>
  </si>
  <si>
    <t>INDICADORES</t>
  </si>
  <si>
    <t>PROGRAMACION</t>
  </si>
  <si>
    <t>ACTIVIDADES</t>
  </si>
  <si>
    <t xml:space="preserve">TOTAL POR ANO </t>
  </si>
  <si>
    <t>ENE</t>
  </si>
  <si>
    <t>FEB</t>
  </si>
  <si>
    <t>MAR</t>
  </si>
  <si>
    <t>SEPT</t>
  </si>
  <si>
    <t>NOV</t>
  </si>
  <si>
    <t xml:space="preserve">I TRIMESTRE </t>
  </si>
  <si>
    <t>II TRIMESTRE</t>
  </si>
  <si>
    <t xml:space="preserve">III TRIMESTRE </t>
  </si>
  <si>
    <t>IV TRIMESTRE</t>
  </si>
  <si>
    <t>ACTIVIDADES PROGRAMADAS AL AÑO</t>
  </si>
  <si>
    <t>ACTIVIDADES EJECUTADAS AL AÑO</t>
  </si>
  <si>
    <t>PORCENTAJE DE CUMPLIMIENTO ANUAL 2025</t>
  </si>
  <si>
    <t xml:space="preserve">Talento humano </t>
  </si>
  <si>
    <t>SUBPROCESO:</t>
  </si>
  <si>
    <t>Talento Humano</t>
  </si>
  <si>
    <t>Humano  - Tecnologico</t>
  </si>
  <si>
    <t xml:space="preserve">De acuerdo al cronograma </t>
  </si>
  <si>
    <t>El plan de Bienestar e incentivos institucionales de talento humano de la E.S.E Hospital San Antonio de Sesquilé y Puesto de salud de Gachancipá está dirigido a todo el personal sin importar su forma de vinculación, teniendo como base que todos los colaboradores requieren de actividades que mejoren el clima laboral y fortalezcan los lazos con la institución, aquellas actividades que requieran del uso del presupuesto de uso exclusivo de funcionarios serán específicas para los mismo.</t>
  </si>
  <si>
    <t>Diseñar e implementar un Plan de Bienestar e Incentivos Institucionales alineado con el Programa Nacional de Bienestar 2023 - 2026, que fomente el desarrollo integral, la motivación y el reconocimiento del talento humano de E.S.E Hospital San Antonio de Sesquilé y Puesto de salud de Gachancipá, contribuyendo al fortalecimiento de la calidad en la prestación de los servicios de salud y al cumplimiento de los objetivos institucionales</t>
  </si>
  <si>
    <t>Documental</t>
  </si>
  <si>
    <t>Actualizar el Plan.</t>
  </si>
  <si>
    <t>Publicar el Plan</t>
  </si>
  <si>
    <t>Realizar una caminata  y crear un espacio destinado a la actividad física  de los trabajadores de la ESE.</t>
  </si>
  <si>
    <t xml:space="preserve">Realizar celebracion de fechas especiales </t>
  </si>
  <si>
    <t>Nos preocupamos por tu confort, un lugar de trabajo seguro.</t>
  </si>
  <si>
    <t>EJE 1 Equilibrio Psicosocial</t>
  </si>
  <si>
    <t>Realizar actividades como pausas activas, rumbo terapia, higiene postural.</t>
  </si>
  <si>
    <t xml:space="preserve">Evaluación de riesgo psicosocial y analisis de los resultados. </t>
  </si>
  <si>
    <t>EJE 2 Salud mental</t>
  </si>
  <si>
    <t>Realizar publicación mensual de los cumpleaños y celebración semestral.</t>
  </si>
  <si>
    <t>Realizar Jornada de salud enmarcada en la semana de SST</t>
  </si>
  <si>
    <t>EJE 3 Diversidad e Inlcusion</t>
  </si>
  <si>
    <t>EJE 4 Transformacion digital</t>
  </si>
  <si>
    <t>Celebrar el dia del servidor publico</t>
  </si>
  <si>
    <t xml:space="preserve">Exaltar a los trabajadores, enmarcado en el codigo de integridad. </t>
  </si>
  <si>
    <t xml:space="preserve">Actividad para fortalecer sentido de pertenencia con la insitucion </t>
  </si>
  <si>
    <t>EJE 5 Identidad y Vocacion por el servicio publico</t>
  </si>
  <si>
    <t xml:space="preserve">Plan de bienestar e Incentivos </t>
  </si>
  <si>
    <t xml:space="preserve">Implementación de talleres de bienestar y desarrollo personal. </t>
  </si>
  <si>
    <t>Coach Gerencial</t>
  </si>
  <si>
    <t>SST</t>
  </si>
  <si>
    <t>Colaboradores empaticos del programa de humanización.</t>
  </si>
  <si>
    <t>Humanización</t>
  </si>
  <si>
    <t>Centro de escucha</t>
  </si>
  <si>
    <t>Ofimatica 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</si>
</sst>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Brother 1816"/>
      <family val="3"/>
    </font>
    <font>
      <sz val="9"/>
      <color rgb="FF000000"/>
      <name val="Brother 1816"/>
      <family val="3"/>
    </font>
    <font>
      <sz val="11"/>
      <color indexed="8"/>
      <name val="Arial"/>
      <family val="2"/>
    </font>
    <font>
      <b/>
      <sz val="11"/>
      <color indexed="16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55988"/>
        <bgColor indexed="64"/>
      </patternFill>
    </fill>
    <fill>
      <patternFill patternType="solid">
        <fgColor rgb="FFEE3F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9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1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7" borderId="4" xfId="4" applyNumberFormat="1" applyFont="1" applyFill="1" applyBorder="1" applyAlignment="1" applyProtection="1">
      <alignment horizontal="center" vertical="center" wrapText="1"/>
      <protection locked="0"/>
    </xf>
    <xf numFmtId="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6" fillId="0" borderId="29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vertical="center"/>
    </xf>
    <xf numFmtId="0" fontId="16" fillId="0" borderId="3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11" fillId="8" borderId="2" xfId="4" applyNumberFormat="1" applyFont="1" applyFill="1" applyBorder="1" applyAlignment="1" applyProtection="1">
      <alignment horizontal="center" vertical="center" wrapText="1"/>
      <protection locked="0"/>
    </xf>
    <xf numFmtId="1" fontId="11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1" fillId="7" borderId="26" xfId="4" applyFont="1" applyFill="1" applyBorder="1" applyAlignment="1" applyProtection="1">
      <alignment horizontal="center" vertical="center" wrapText="1"/>
      <protection locked="0"/>
    </xf>
    <xf numFmtId="0" fontId="11" fillId="7" borderId="27" xfId="4" applyFont="1" applyFill="1" applyBorder="1" applyAlignment="1" applyProtection="1">
      <alignment horizontal="center" vertical="center" wrapText="1"/>
      <protection locked="0"/>
    </xf>
    <xf numFmtId="0" fontId="11" fillId="7" borderId="28" xfId="4" applyFont="1" applyFill="1" applyBorder="1" applyAlignment="1" applyProtection="1">
      <alignment horizontal="center" vertical="center" wrapText="1"/>
      <protection locked="0"/>
    </xf>
    <xf numFmtId="9" fontId="11" fillId="8" borderId="15" xfId="1" applyFont="1" applyFill="1" applyBorder="1" applyAlignment="1" applyProtection="1">
      <alignment horizontal="center" vertical="center" wrapText="1"/>
      <protection locked="0"/>
    </xf>
    <xf numFmtId="9" fontId="11" fillId="8" borderId="16" xfId="1" applyFont="1" applyFill="1" applyBorder="1" applyAlignment="1" applyProtection="1">
      <alignment horizontal="center" vertical="center" wrapText="1"/>
      <protection locked="0"/>
    </xf>
    <xf numFmtId="0" fontId="11" fillId="7" borderId="24" xfId="4" applyFont="1" applyFill="1" applyBorder="1" applyAlignment="1" applyProtection="1">
      <alignment horizontal="center" vertical="center" wrapText="1"/>
      <protection locked="0"/>
    </xf>
    <xf numFmtId="0" fontId="11" fillId="7" borderId="3" xfId="4" applyFont="1" applyFill="1" applyBorder="1" applyAlignment="1" applyProtection="1">
      <alignment horizontal="center" vertical="center" wrapText="1"/>
      <protection locked="0"/>
    </xf>
    <xf numFmtId="0" fontId="11" fillId="7" borderId="25" xfId="4" applyFont="1" applyFill="1" applyBorder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Alignment="1" applyProtection="1">
      <alignment horizontal="left"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" fontId="0" fillId="0" borderId="2" xfId="0" applyNumberFormat="1" applyFont="1" applyFill="1" applyBorder="1" applyAlignment="1" applyProtection="1">
      <alignment horizontal="left" vertical="center"/>
      <protection hidden="1"/>
    </xf>
    <xf numFmtId="17" fontId="0" fillId="0" borderId="3" xfId="0" applyNumberFormat="1" applyFont="1" applyFill="1" applyBorder="1" applyAlignment="1" applyProtection="1">
      <alignment horizontal="left" vertical="center"/>
      <protection hidden="1"/>
    </xf>
    <xf numFmtId="17" fontId="0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30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Millares" xfId="3" builtinId="3"/>
    <cellStyle name="Normal" xfId="0" builtinId="0"/>
    <cellStyle name="Normal 2" xfId="4" xr:uid="{C1D08291-D1F7-B444-9F30-C07EE288CABD}"/>
    <cellStyle name="Porcentaje" xfId="1" builtinId="5"/>
  </cellStyles>
  <dxfs count="12"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CC66FF"/>
      <color rgb="FFEE3F6A"/>
      <color rgb="FF255988"/>
      <color rgb="FF008D26"/>
      <color rgb="FF3FA2DD"/>
      <color rgb="FF003B58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68"/>
  <sheetViews>
    <sheetView showGridLines="0" tabSelected="1" zoomScale="80" zoomScaleNormal="80" zoomScaleSheetLayoutView="100" workbookViewId="0">
      <pane ySplit="14" topLeftCell="A15" activePane="bottomLeft" state="frozen"/>
      <selection pane="bottomLeft" activeCell="C18" sqref="C18"/>
    </sheetView>
  </sheetViews>
  <sheetFormatPr baseColWidth="10" defaultColWidth="9.140625" defaultRowHeight="15" x14ac:dyDescent="0.25"/>
  <cols>
    <col min="1" max="2" width="25.85546875" style="1" customWidth="1"/>
    <col min="3" max="3" width="28.140625" style="1" customWidth="1"/>
    <col min="4" max="4" width="28.85546875" style="1" customWidth="1"/>
    <col min="5" max="5" width="25.85546875" style="2" customWidth="1"/>
    <col min="6" max="6" width="41.5703125" style="1" customWidth="1"/>
    <col min="7" max="8" width="25.85546875" style="1" customWidth="1"/>
    <col min="9" max="9" width="19.140625" style="1" customWidth="1"/>
    <col min="10" max="10" width="23.85546875" style="1" customWidth="1"/>
    <col min="11" max="26" width="4" style="2" customWidth="1"/>
    <col min="27" max="34" width="4" style="1" customWidth="1"/>
    <col min="35" max="35" width="16.42578125" style="1" customWidth="1"/>
    <col min="36" max="36" width="20.28515625" style="1" customWidth="1"/>
    <col min="37" max="37" width="18.140625" style="1" customWidth="1"/>
    <col min="38" max="38" width="18" style="1" customWidth="1"/>
    <col min="39" max="39" width="16.7109375" style="1" customWidth="1"/>
    <col min="40" max="40" width="20" style="1" customWidth="1"/>
    <col min="41" max="16384" width="9.140625" style="1"/>
  </cols>
  <sheetData>
    <row r="1" spans="1:40" ht="26.1" customHeight="1" x14ac:dyDescent="0.25">
      <c r="A1" s="69" t="s">
        <v>23</v>
      </c>
      <c r="B1" s="69"/>
      <c r="C1" s="69"/>
      <c r="D1" s="69" t="s">
        <v>24</v>
      </c>
      <c r="E1" s="69"/>
      <c r="F1" s="69"/>
      <c r="G1" s="68" t="e" vm="1">
        <v>#VALUE!</v>
      </c>
      <c r="H1" s="68"/>
      <c r="I1" s="68"/>
      <c r="J1" s="68"/>
    </row>
    <row r="2" spans="1:40" ht="33.950000000000003" customHeight="1" x14ac:dyDescent="0.25">
      <c r="A2" s="71" t="s">
        <v>25</v>
      </c>
      <c r="B2" s="71"/>
      <c r="C2" s="71"/>
      <c r="D2" s="78" t="s">
        <v>33</v>
      </c>
      <c r="E2" s="78"/>
      <c r="F2" s="78"/>
      <c r="G2" s="68"/>
      <c r="H2" s="68"/>
      <c r="I2" s="68"/>
      <c r="J2" s="68"/>
    </row>
    <row r="3" spans="1:40" ht="26.1" customHeight="1" x14ac:dyDescent="0.25">
      <c r="A3" s="69" t="s">
        <v>26</v>
      </c>
      <c r="B3" s="69"/>
      <c r="C3" s="69"/>
      <c r="D3" s="69" t="s">
        <v>27</v>
      </c>
      <c r="E3" s="69"/>
      <c r="F3" s="16" t="s">
        <v>28</v>
      </c>
      <c r="G3" s="69" t="s">
        <v>29</v>
      </c>
      <c r="H3" s="69"/>
      <c r="I3" s="69" t="s">
        <v>30</v>
      </c>
      <c r="J3" s="69"/>
    </row>
    <row r="4" spans="1:40" ht="33.950000000000003" customHeight="1" x14ac:dyDescent="0.25">
      <c r="A4" s="78" t="s">
        <v>35</v>
      </c>
      <c r="B4" s="78"/>
      <c r="C4" s="78"/>
      <c r="D4" s="78" t="s">
        <v>34</v>
      </c>
      <c r="E4" s="78"/>
      <c r="F4" s="17" t="s">
        <v>31</v>
      </c>
      <c r="G4" s="70">
        <v>46029</v>
      </c>
      <c r="H4" s="70"/>
      <c r="I4" s="71" t="s">
        <v>32</v>
      </c>
      <c r="J4" s="71"/>
    </row>
    <row r="5" spans="1:40" ht="15" customHeight="1" x14ac:dyDescent="0.25">
      <c r="A5" s="5"/>
      <c r="K5" s="8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1"/>
      <c r="Y5" s="1"/>
      <c r="Z5" s="1"/>
      <c r="AJ5" s="10"/>
    </row>
    <row r="6" spans="1:40" ht="15" customHeight="1" x14ac:dyDescent="0.25">
      <c r="A6" s="60" t="s">
        <v>20</v>
      </c>
      <c r="B6" s="61"/>
      <c r="C6" s="62" t="s">
        <v>71</v>
      </c>
      <c r="D6" s="63"/>
      <c r="E6" s="64"/>
      <c r="F6" s="60" t="s">
        <v>72</v>
      </c>
      <c r="G6" s="61"/>
      <c r="H6" s="65" t="s">
        <v>73</v>
      </c>
      <c r="I6" s="66"/>
      <c r="J6" s="67"/>
      <c r="K6" s="8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1"/>
      <c r="Y6" s="1"/>
      <c r="Z6" s="1"/>
      <c r="AJ6" s="10"/>
    </row>
    <row r="7" spans="1:40" ht="15" customHeight="1" x14ac:dyDescent="0.25">
      <c r="A7" s="60" t="s">
        <v>21</v>
      </c>
      <c r="B7" s="61"/>
      <c r="C7" s="72">
        <v>46023</v>
      </c>
      <c r="D7" s="73"/>
      <c r="E7" s="74"/>
      <c r="F7" s="60" t="s">
        <v>22</v>
      </c>
      <c r="G7" s="61"/>
      <c r="H7" s="75">
        <v>46357</v>
      </c>
      <c r="I7" s="76"/>
      <c r="J7" s="77"/>
      <c r="K7" s="8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1"/>
      <c r="Y7" s="1"/>
      <c r="Z7" s="1"/>
      <c r="AJ7" s="10"/>
    </row>
    <row r="8" spans="1:40" ht="15" customHeight="1" x14ac:dyDescent="0.25">
      <c r="A8" s="60" t="s">
        <v>37</v>
      </c>
      <c r="B8" s="61"/>
      <c r="C8" s="72" t="s">
        <v>96</v>
      </c>
      <c r="D8" s="82"/>
      <c r="E8" s="82"/>
      <c r="F8" s="82"/>
      <c r="G8" s="82"/>
      <c r="H8" s="82"/>
      <c r="I8" s="82"/>
      <c r="J8" s="83"/>
      <c r="K8" s="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  <c r="AJ8" s="10"/>
    </row>
    <row r="9" spans="1:40" ht="56.25" customHeight="1" x14ac:dyDescent="0.25">
      <c r="A9" s="60" t="s">
        <v>36</v>
      </c>
      <c r="B9" s="61"/>
      <c r="C9" s="79" t="s">
        <v>76</v>
      </c>
      <c r="D9" s="80"/>
      <c r="E9" s="80"/>
      <c r="F9" s="80"/>
      <c r="G9" s="80"/>
      <c r="H9" s="80"/>
      <c r="I9" s="80"/>
      <c r="J9" s="81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J9" s="10"/>
    </row>
    <row r="10" spans="1:40" ht="5.25" customHeight="1" x14ac:dyDescent="0.25">
      <c r="A10" s="6"/>
      <c r="B10" s="7"/>
      <c r="C10" s="7"/>
      <c r="D10" s="7"/>
      <c r="E10" s="94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1"/>
      <c r="AK10" s="7"/>
      <c r="AL10" s="7"/>
    </row>
    <row r="11" spans="1:40" ht="15" customHeight="1" x14ac:dyDescent="0.25">
      <c r="A11" s="55" t="s">
        <v>38</v>
      </c>
      <c r="B11" s="53" t="s">
        <v>39</v>
      </c>
      <c r="C11" s="53" t="s">
        <v>40</v>
      </c>
      <c r="D11" s="53" t="s">
        <v>41</v>
      </c>
      <c r="E11" s="53" t="s">
        <v>42</v>
      </c>
      <c r="F11" s="53" t="s">
        <v>43</v>
      </c>
      <c r="G11" s="53" t="s">
        <v>44</v>
      </c>
      <c r="H11" s="84" t="s">
        <v>45</v>
      </c>
      <c r="I11" s="56" t="s">
        <v>46</v>
      </c>
      <c r="J11" s="57" t="s">
        <v>47</v>
      </c>
      <c r="K11" s="47" t="s">
        <v>56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8" t="s">
        <v>55</v>
      </c>
      <c r="AJ11" s="49"/>
      <c r="AK11" s="49"/>
      <c r="AL11" s="49"/>
      <c r="AM11" s="49"/>
      <c r="AN11" s="49"/>
    </row>
    <row r="12" spans="1:40" ht="15" customHeight="1" x14ac:dyDescent="0.25">
      <c r="A12" s="55"/>
      <c r="B12" s="53"/>
      <c r="C12" s="53"/>
      <c r="D12" s="53"/>
      <c r="E12" s="53"/>
      <c r="F12" s="53"/>
      <c r="G12" s="53"/>
      <c r="H12" s="48"/>
      <c r="I12" s="49"/>
      <c r="J12" s="58"/>
      <c r="K12" s="53" t="s">
        <v>0</v>
      </c>
      <c r="L12" s="53"/>
      <c r="M12" s="53"/>
      <c r="N12" s="53"/>
      <c r="O12" s="53"/>
      <c r="P12" s="53"/>
      <c r="Q12" s="53" t="s">
        <v>1</v>
      </c>
      <c r="R12" s="53"/>
      <c r="S12" s="53"/>
      <c r="T12" s="53"/>
      <c r="U12" s="53"/>
      <c r="V12" s="53"/>
      <c r="W12" s="53" t="s">
        <v>2</v>
      </c>
      <c r="X12" s="53"/>
      <c r="Y12" s="53"/>
      <c r="Z12" s="53"/>
      <c r="AA12" s="53"/>
      <c r="AB12" s="53"/>
      <c r="AC12" s="53" t="s">
        <v>3</v>
      </c>
      <c r="AD12" s="53"/>
      <c r="AE12" s="53"/>
      <c r="AF12" s="53"/>
      <c r="AG12" s="53"/>
      <c r="AH12" s="53"/>
      <c r="AI12" s="50"/>
      <c r="AJ12" s="51"/>
      <c r="AK12" s="51"/>
      <c r="AL12" s="51"/>
      <c r="AM12" s="51"/>
      <c r="AN12" s="51"/>
    </row>
    <row r="13" spans="1:40" s="3" customFormat="1" ht="15" customHeight="1" x14ac:dyDescent="0.25">
      <c r="A13" s="55"/>
      <c r="B13" s="53"/>
      <c r="C13" s="53"/>
      <c r="D13" s="53"/>
      <c r="E13" s="53"/>
      <c r="F13" s="53"/>
      <c r="G13" s="53"/>
      <c r="H13" s="48"/>
      <c r="I13" s="49"/>
      <c r="J13" s="58"/>
      <c r="K13" s="52" t="s">
        <v>7</v>
      </c>
      <c r="L13" s="52"/>
      <c r="M13" s="52" t="s">
        <v>8</v>
      </c>
      <c r="N13" s="52"/>
      <c r="O13" s="52" t="s">
        <v>9</v>
      </c>
      <c r="P13" s="52"/>
      <c r="Q13" s="52" t="s">
        <v>10</v>
      </c>
      <c r="R13" s="52"/>
      <c r="S13" s="52" t="s">
        <v>11</v>
      </c>
      <c r="T13" s="52"/>
      <c r="U13" s="52" t="s">
        <v>12</v>
      </c>
      <c r="V13" s="52"/>
      <c r="W13" s="52" t="s">
        <v>13</v>
      </c>
      <c r="X13" s="52" t="s">
        <v>4</v>
      </c>
      <c r="Y13" s="52" t="s">
        <v>14</v>
      </c>
      <c r="Z13" s="52" t="s">
        <v>6</v>
      </c>
      <c r="AA13" s="52" t="s">
        <v>15</v>
      </c>
      <c r="AB13" s="52"/>
      <c r="AC13" s="52" t="s">
        <v>16</v>
      </c>
      <c r="AD13" s="52"/>
      <c r="AE13" s="52" t="s">
        <v>17</v>
      </c>
      <c r="AF13" s="52"/>
      <c r="AG13" s="52" t="s">
        <v>18</v>
      </c>
      <c r="AH13" s="52"/>
      <c r="AI13" s="46" t="s">
        <v>50</v>
      </c>
      <c r="AJ13" s="46" t="s">
        <v>51</v>
      </c>
      <c r="AK13" s="46" t="s">
        <v>52</v>
      </c>
      <c r="AL13" s="46" t="s">
        <v>53</v>
      </c>
      <c r="AM13" s="46" t="s">
        <v>54</v>
      </c>
      <c r="AN13" s="46" t="s">
        <v>19</v>
      </c>
    </row>
    <row r="14" spans="1:40" s="4" customFormat="1" ht="15" customHeight="1" x14ac:dyDescent="0.25">
      <c r="A14" s="55"/>
      <c r="B14" s="53"/>
      <c r="C14" s="53"/>
      <c r="D14" s="53"/>
      <c r="E14" s="53"/>
      <c r="F14" s="53"/>
      <c r="G14" s="53"/>
      <c r="H14" s="50"/>
      <c r="I14" s="51"/>
      <c r="J14" s="59"/>
      <c r="K14" s="18" t="s">
        <v>48</v>
      </c>
      <c r="L14" s="18" t="s">
        <v>49</v>
      </c>
      <c r="M14" s="18" t="s">
        <v>48</v>
      </c>
      <c r="N14" s="18" t="s">
        <v>49</v>
      </c>
      <c r="O14" s="18" t="s">
        <v>48</v>
      </c>
      <c r="P14" s="18" t="s">
        <v>49</v>
      </c>
      <c r="Q14" s="18" t="s">
        <v>48</v>
      </c>
      <c r="R14" s="18" t="s">
        <v>49</v>
      </c>
      <c r="S14" s="18" t="s">
        <v>48</v>
      </c>
      <c r="T14" s="18" t="s">
        <v>49</v>
      </c>
      <c r="U14" s="18" t="s">
        <v>48</v>
      </c>
      <c r="V14" s="18" t="s">
        <v>49</v>
      </c>
      <c r="W14" s="18" t="s">
        <v>48</v>
      </c>
      <c r="X14" s="18" t="s">
        <v>49</v>
      </c>
      <c r="Y14" s="18" t="s">
        <v>48</v>
      </c>
      <c r="Z14" s="18" t="s">
        <v>49</v>
      </c>
      <c r="AA14" s="18" t="s">
        <v>48</v>
      </c>
      <c r="AB14" s="18" t="s">
        <v>49</v>
      </c>
      <c r="AC14" s="18" t="s">
        <v>48</v>
      </c>
      <c r="AD14" s="18" t="s">
        <v>49</v>
      </c>
      <c r="AE14" s="18" t="s">
        <v>48</v>
      </c>
      <c r="AF14" s="18" t="s">
        <v>49</v>
      </c>
      <c r="AG14" s="18" t="s">
        <v>48</v>
      </c>
      <c r="AH14" s="18" t="s">
        <v>49</v>
      </c>
      <c r="AI14" s="47"/>
      <c r="AJ14" s="47"/>
      <c r="AK14" s="47"/>
      <c r="AL14" s="47"/>
      <c r="AM14" s="47"/>
      <c r="AN14" s="47"/>
    </row>
    <row r="15" spans="1:40" s="3" customFormat="1" ht="50.25" customHeight="1" x14ac:dyDescent="0.25">
      <c r="A15" s="85" t="s">
        <v>77</v>
      </c>
      <c r="B15" s="95" t="s">
        <v>71</v>
      </c>
      <c r="C15" s="14"/>
      <c r="D15" s="88" t="s">
        <v>78</v>
      </c>
      <c r="E15" s="30">
        <v>1</v>
      </c>
      <c r="F15" s="93" t="s">
        <v>79</v>
      </c>
      <c r="G15" s="14"/>
      <c r="H15" s="14" t="s">
        <v>75</v>
      </c>
      <c r="I15" s="28" t="s">
        <v>73</v>
      </c>
      <c r="J15" s="27" t="s">
        <v>74</v>
      </c>
      <c r="K15" s="13" t="s">
        <v>48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5"/>
      <c r="AJ15" s="19" t="e">
        <f t="shared" ref="AJ15:AJ20" si="0">SUM(K15+M15+O15+Q15+S15+U15+W15+Y15+AA15+AC15+AE15+AG15)</f>
        <v>#VALUE!</v>
      </c>
      <c r="AK15" s="19">
        <f t="shared" ref="AK15:AK20" si="1">SUM(L15+N15+P15+R15+T15+V15+X15+Z15+AB15+AD15+AF15+AH15)</f>
        <v>0</v>
      </c>
      <c r="AL15" s="19" t="e">
        <f t="shared" ref="AL15:AL20" si="2">(AJ15-AK15)</f>
        <v>#VALUE!</v>
      </c>
      <c r="AM15" s="20" t="e">
        <f t="shared" ref="AM15:AM20" si="3">(AK15/AJ15)</f>
        <v>#VALUE!</v>
      </c>
      <c r="AN15" s="14"/>
    </row>
    <row r="16" spans="1:40" s="3" customFormat="1" ht="50.25" customHeight="1" x14ac:dyDescent="0.25">
      <c r="A16" s="86"/>
      <c r="B16" s="96"/>
      <c r="C16" s="14"/>
      <c r="D16" s="89"/>
      <c r="E16" s="30">
        <v>2</v>
      </c>
      <c r="F16" s="93" t="s">
        <v>80</v>
      </c>
      <c r="G16" s="14"/>
      <c r="H16" s="14" t="s">
        <v>75</v>
      </c>
      <c r="I16" s="28" t="s">
        <v>73</v>
      </c>
      <c r="J16" s="27" t="s">
        <v>74</v>
      </c>
      <c r="K16" s="13" t="s">
        <v>48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5"/>
      <c r="AJ16" s="19" t="e">
        <f t="shared" si="0"/>
        <v>#VALUE!</v>
      </c>
      <c r="AK16" s="19">
        <f t="shared" si="1"/>
        <v>0</v>
      </c>
      <c r="AL16" s="19" t="e">
        <f t="shared" si="2"/>
        <v>#VALUE!</v>
      </c>
      <c r="AM16" s="20" t="e">
        <f t="shared" si="3"/>
        <v>#VALUE!</v>
      </c>
      <c r="AN16" s="14"/>
    </row>
    <row r="17" spans="1:40" s="3" customFormat="1" ht="50.25" customHeight="1" x14ac:dyDescent="0.25">
      <c r="A17" s="86"/>
      <c r="B17" s="96"/>
      <c r="C17" s="14"/>
      <c r="D17" s="88" t="s">
        <v>84</v>
      </c>
      <c r="E17" s="30">
        <v>3</v>
      </c>
      <c r="F17" s="93" t="s">
        <v>81</v>
      </c>
      <c r="G17" s="14"/>
      <c r="H17" s="14" t="s">
        <v>75</v>
      </c>
      <c r="I17" s="28" t="s">
        <v>73</v>
      </c>
      <c r="J17" s="27" t="s">
        <v>74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 t="s">
        <v>48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5"/>
      <c r="AJ17" s="19" t="e">
        <f t="shared" si="0"/>
        <v>#VALUE!</v>
      </c>
      <c r="AK17" s="19">
        <f t="shared" si="1"/>
        <v>0</v>
      </c>
      <c r="AL17" s="19" t="e">
        <f t="shared" si="2"/>
        <v>#VALUE!</v>
      </c>
      <c r="AM17" s="20" t="e">
        <f t="shared" si="3"/>
        <v>#VALUE!</v>
      </c>
      <c r="AN17" s="14"/>
    </row>
    <row r="18" spans="1:40" s="3" customFormat="1" ht="50.25" customHeight="1" x14ac:dyDescent="0.25">
      <c r="A18" s="86"/>
      <c r="B18" s="96"/>
      <c r="C18" s="14"/>
      <c r="D18" s="90"/>
      <c r="E18" s="30">
        <v>4</v>
      </c>
      <c r="F18" s="93" t="s">
        <v>82</v>
      </c>
      <c r="G18" s="14"/>
      <c r="H18" s="14" t="s">
        <v>75</v>
      </c>
      <c r="I18" s="28" t="s">
        <v>73</v>
      </c>
      <c r="J18" s="27" t="s">
        <v>74</v>
      </c>
      <c r="K18" s="13"/>
      <c r="L18" s="13"/>
      <c r="M18" s="13"/>
      <c r="N18" s="13"/>
      <c r="O18" s="13" t="s">
        <v>48</v>
      </c>
      <c r="P18" s="13"/>
      <c r="Q18" s="13"/>
      <c r="R18" s="13"/>
      <c r="S18" s="13" t="s">
        <v>48</v>
      </c>
      <c r="T18" s="13"/>
      <c r="U18" s="13" t="s">
        <v>48</v>
      </c>
      <c r="V18" s="13"/>
      <c r="W18" s="13"/>
      <c r="X18" s="13"/>
      <c r="Y18" s="13" t="s">
        <v>48</v>
      </c>
      <c r="Z18" s="13"/>
      <c r="AA18" s="13" t="s">
        <v>48</v>
      </c>
      <c r="AB18" s="13"/>
      <c r="AC18" s="13" t="s">
        <v>48</v>
      </c>
      <c r="AD18" s="13"/>
      <c r="AE18" s="13"/>
      <c r="AF18" s="13"/>
      <c r="AG18" s="13" t="s">
        <v>48</v>
      </c>
      <c r="AH18" s="13"/>
      <c r="AI18" s="15"/>
      <c r="AJ18" s="19" t="e">
        <f t="shared" si="0"/>
        <v>#VALUE!</v>
      </c>
      <c r="AK18" s="19">
        <f t="shared" si="1"/>
        <v>0</v>
      </c>
      <c r="AL18" s="19" t="e">
        <f t="shared" si="2"/>
        <v>#VALUE!</v>
      </c>
      <c r="AM18" s="20" t="e">
        <f t="shared" si="3"/>
        <v>#VALUE!</v>
      </c>
      <c r="AN18" s="14"/>
    </row>
    <row r="19" spans="1:40" s="3" customFormat="1" ht="50.25" customHeight="1" x14ac:dyDescent="0.25">
      <c r="A19" s="86"/>
      <c r="B19" s="96"/>
      <c r="C19" s="14"/>
      <c r="D19" s="90"/>
      <c r="E19" s="30">
        <v>5</v>
      </c>
      <c r="F19" s="93" t="s">
        <v>97</v>
      </c>
      <c r="G19" s="14"/>
      <c r="H19" s="14" t="s">
        <v>75</v>
      </c>
      <c r="I19" s="28" t="s">
        <v>98</v>
      </c>
      <c r="J19" s="27" t="s">
        <v>74</v>
      </c>
      <c r="K19" s="13"/>
      <c r="L19" s="13"/>
      <c r="M19" s="13"/>
      <c r="N19" s="13"/>
      <c r="O19" s="13"/>
      <c r="P19" s="13"/>
      <c r="Q19" s="13" t="s">
        <v>48</v>
      </c>
      <c r="R19" s="13"/>
      <c r="S19" s="13"/>
      <c r="T19" s="13"/>
      <c r="U19" s="13"/>
      <c r="V19" s="13"/>
      <c r="W19" s="13" t="s">
        <v>48</v>
      </c>
      <c r="X19" s="13"/>
      <c r="Y19" s="13"/>
      <c r="Z19" s="13"/>
      <c r="AA19" s="13"/>
      <c r="AB19" s="13"/>
      <c r="AC19" s="13" t="s">
        <v>48</v>
      </c>
      <c r="AD19" s="13"/>
      <c r="AE19" s="13"/>
      <c r="AF19" s="13"/>
      <c r="AG19" s="13"/>
      <c r="AH19" s="13"/>
      <c r="AI19" s="15"/>
      <c r="AJ19" s="19" t="e">
        <f t="shared" si="0"/>
        <v>#VALUE!</v>
      </c>
      <c r="AK19" s="19">
        <f t="shared" si="1"/>
        <v>0</v>
      </c>
      <c r="AL19" s="19" t="e">
        <f t="shared" si="2"/>
        <v>#VALUE!</v>
      </c>
      <c r="AM19" s="20" t="e">
        <f t="shared" si="3"/>
        <v>#VALUE!</v>
      </c>
      <c r="AN19" s="14"/>
    </row>
    <row r="20" spans="1:40" s="3" customFormat="1" ht="50.25" customHeight="1" x14ac:dyDescent="0.25">
      <c r="A20" s="86"/>
      <c r="B20" s="96"/>
      <c r="C20" s="14"/>
      <c r="D20" s="89"/>
      <c r="E20" s="30">
        <v>6</v>
      </c>
      <c r="F20" s="93" t="s">
        <v>83</v>
      </c>
      <c r="G20" s="14"/>
      <c r="H20" s="14" t="s">
        <v>75</v>
      </c>
      <c r="I20" s="28" t="s">
        <v>99</v>
      </c>
      <c r="J20" s="27" t="s">
        <v>74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 t="s">
        <v>48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 t="s">
        <v>48</v>
      </c>
      <c r="AH20" s="13"/>
      <c r="AI20" s="15"/>
      <c r="AJ20" s="19" t="e">
        <f t="shared" si="0"/>
        <v>#VALUE!</v>
      </c>
      <c r="AK20" s="19" t="e">
        <f t="shared" si="1"/>
        <v>#VALUE!</v>
      </c>
      <c r="AL20" s="19" t="e">
        <f t="shared" si="2"/>
        <v>#VALUE!</v>
      </c>
      <c r="AM20" s="20" t="e">
        <f t="shared" si="3"/>
        <v>#VALUE!</v>
      </c>
      <c r="AN20" s="14"/>
    </row>
    <row r="21" spans="1:40" s="3" customFormat="1" ht="50.25" customHeight="1" x14ac:dyDescent="0.25">
      <c r="A21" s="86"/>
      <c r="B21" s="96"/>
      <c r="C21" s="14"/>
      <c r="D21" s="88" t="s">
        <v>87</v>
      </c>
      <c r="E21" s="30">
        <v>7</v>
      </c>
      <c r="F21" s="93" t="s">
        <v>85</v>
      </c>
      <c r="G21" s="14"/>
      <c r="H21" s="14" t="s">
        <v>75</v>
      </c>
      <c r="I21" s="28" t="s">
        <v>73</v>
      </c>
      <c r="J21" s="27" t="s">
        <v>74</v>
      </c>
      <c r="K21" s="13"/>
      <c r="L21" s="13"/>
      <c r="M21" s="13" t="s">
        <v>48</v>
      </c>
      <c r="N21" s="13"/>
      <c r="O21" s="13" t="s">
        <v>48</v>
      </c>
      <c r="P21" s="13"/>
      <c r="Q21" s="13" t="s">
        <v>48</v>
      </c>
      <c r="R21" s="13"/>
      <c r="S21" s="13" t="s">
        <v>48</v>
      </c>
      <c r="T21" s="13"/>
      <c r="U21" s="13" t="s">
        <v>48</v>
      </c>
      <c r="V21" s="13"/>
      <c r="W21" s="13" t="s">
        <v>48</v>
      </c>
      <c r="X21" s="13"/>
      <c r="Y21" s="13" t="s">
        <v>48</v>
      </c>
      <c r="Z21" s="13"/>
      <c r="AA21" s="13" t="s">
        <v>48</v>
      </c>
      <c r="AB21" s="13"/>
      <c r="AC21" s="13" t="s">
        <v>48</v>
      </c>
      <c r="AD21" s="13"/>
      <c r="AE21" s="13" t="s">
        <v>48</v>
      </c>
      <c r="AF21" s="13"/>
      <c r="AG21" s="13"/>
      <c r="AH21" s="13"/>
      <c r="AI21" s="15"/>
      <c r="AJ21" s="19" t="e">
        <f t="shared" ref="AJ21:AJ30" si="4">SUM(K21+M21+O21+Q21+S21+U21+W21+Y21+AA21+AC21+AE21+AG21)</f>
        <v>#VALUE!</v>
      </c>
      <c r="AK21" s="19">
        <f t="shared" ref="AK21:AK30" si="5">SUM(L21+N21+P21+R21+T21+V21+X21+Z21+AB21+AD21+AF21+AH21)</f>
        <v>0</v>
      </c>
      <c r="AL21" s="19" t="e">
        <f t="shared" ref="AL21:AL30" si="6">(AJ21-AK21)</f>
        <v>#VALUE!</v>
      </c>
      <c r="AM21" s="20" t="e">
        <f t="shared" ref="AM21:AM30" si="7">(AK21/AJ21)</f>
        <v>#VALUE!</v>
      </c>
      <c r="AN21" s="14"/>
    </row>
    <row r="22" spans="1:40" s="3" customFormat="1" ht="50.25" customHeight="1" x14ac:dyDescent="0.25">
      <c r="A22" s="86"/>
      <c r="B22" s="96"/>
      <c r="C22" s="14"/>
      <c r="D22" s="90"/>
      <c r="E22" s="30">
        <v>8</v>
      </c>
      <c r="F22" s="93" t="s">
        <v>100</v>
      </c>
      <c r="G22" s="14"/>
      <c r="H22" s="14" t="s">
        <v>75</v>
      </c>
      <c r="I22" s="28" t="s">
        <v>101</v>
      </c>
      <c r="J22" s="27" t="s">
        <v>74</v>
      </c>
      <c r="K22" s="13"/>
      <c r="L22" s="13"/>
      <c r="M22" s="13"/>
      <c r="N22" s="13"/>
      <c r="O22" s="13" t="s">
        <v>48</v>
      </c>
      <c r="P22" s="13"/>
      <c r="Q22" s="13"/>
      <c r="R22" s="13"/>
      <c r="S22" s="13"/>
      <c r="T22" s="13"/>
      <c r="U22" s="13" t="s">
        <v>48</v>
      </c>
      <c r="V22" s="13"/>
      <c r="W22" s="13"/>
      <c r="X22" s="13"/>
      <c r="Y22" s="13"/>
      <c r="Z22" s="13"/>
      <c r="AA22" s="13" t="s">
        <v>48</v>
      </c>
      <c r="AB22" s="13"/>
      <c r="AC22" s="13"/>
      <c r="AD22" s="13"/>
      <c r="AE22" s="13"/>
      <c r="AF22" s="13"/>
      <c r="AG22" s="13" t="s">
        <v>48</v>
      </c>
      <c r="AH22" s="13"/>
      <c r="AI22" s="15"/>
      <c r="AJ22" s="19" t="e">
        <f t="shared" si="4"/>
        <v>#VALUE!</v>
      </c>
      <c r="AK22" s="19">
        <f t="shared" si="5"/>
        <v>0</v>
      </c>
      <c r="AL22" s="19" t="e">
        <f t="shared" si="6"/>
        <v>#VALUE!</v>
      </c>
      <c r="AM22" s="20" t="e">
        <f t="shared" si="7"/>
        <v>#VALUE!</v>
      </c>
      <c r="AN22" s="14"/>
    </row>
    <row r="23" spans="1:40" s="3" customFormat="1" ht="50.25" customHeight="1" x14ac:dyDescent="0.25">
      <c r="A23" s="86"/>
      <c r="B23" s="96"/>
      <c r="C23" s="14"/>
      <c r="D23" s="90"/>
      <c r="E23" s="30">
        <v>9</v>
      </c>
      <c r="F23" s="93" t="s">
        <v>102</v>
      </c>
      <c r="G23" s="14"/>
      <c r="H23" s="14" t="s">
        <v>75</v>
      </c>
      <c r="I23" s="28" t="s">
        <v>73</v>
      </c>
      <c r="J23" s="27" t="s">
        <v>74</v>
      </c>
      <c r="K23" s="13"/>
      <c r="L23" s="13"/>
      <c r="M23" s="13" t="s">
        <v>48</v>
      </c>
      <c r="N23" s="13"/>
      <c r="O23" s="13"/>
      <c r="P23" s="13"/>
      <c r="Q23" s="13" t="s">
        <v>48</v>
      </c>
      <c r="R23" s="13"/>
      <c r="S23" s="13"/>
      <c r="T23" s="13"/>
      <c r="U23" s="13" t="s">
        <v>48</v>
      </c>
      <c r="V23" s="13"/>
      <c r="W23" s="13"/>
      <c r="X23" s="13"/>
      <c r="Y23" s="13" t="s">
        <v>48</v>
      </c>
      <c r="Z23" s="13"/>
      <c r="AA23" s="13"/>
      <c r="AB23" s="13"/>
      <c r="AC23" s="13" t="s">
        <v>48</v>
      </c>
      <c r="AD23" s="13"/>
      <c r="AE23" s="13"/>
      <c r="AF23" s="13"/>
      <c r="AG23" s="13" t="s">
        <v>48</v>
      </c>
      <c r="AH23" s="13"/>
      <c r="AI23" s="15"/>
      <c r="AJ23" s="19" t="e">
        <f t="shared" si="4"/>
        <v>#VALUE!</v>
      </c>
      <c r="AK23" s="19">
        <f t="shared" si="5"/>
        <v>0</v>
      </c>
      <c r="AL23" s="19" t="e">
        <f t="shared" si="6"/>
        <v>#VALUE!</v>
      </c>
      <c r="AM23" s="20" t="e">
        <f t="shared" si="7"/>
        <v>#VALUE!</v>
      </c>
      <c r="AN23" s="14"/>
    </row>
    <row r="24" spans="1:40" s="3" customFormat="1" ht="50.25" customHeight="1" x14ac:dyDescent="0.25">
      <c r="A24" s="86"/>
      <c r="B24" s="96"/>
      <c r="C24" s="14"/>
      <c r="D24" s="89"/>
      <c r="E24" s="30">
        <v>10</v>
      </c>
      <c r="F24" s="93" t="s">
        <v>86</v>
      </c>
      <c r="G24" s="14"/>
      <c r="H24" s="14" t="s">
        <v>75</v>
      </c>
      <c r="I24" s="28" t="s">
        <v>73</v>
      </c>
      <c r="J24" s="27" t="s">
        <v>74</v>
      </c>
      <c r="K24" s="13"/>
      <c r="L24" s="13"/>
      <c r="M24" s="13"/>
      <c r="N24" s="13"/>
      <c r="O24" s="13" t="s">
        <v>48</v>
      </c>
      <c r="P24" s="13"/>
      <c r="Q24" s="13"/>
      <c r="R24" s="13"/>
      <c r="S24" s="13"/>
      <c r="T24" s="13"/>
      <c r="U24" s="13"/>
      <c r="V24" s="13"/>
      <c r="W24" s="13" t="s">
        <v>48</v>
      </c>
      <c r="X24" s="13"/>
      <c r="Y24" s="13"/>
      <c r="Z24" s="13"/>
      <c r="AA24" s="13"/>
      <c r="AB24" s="13"/>
      <c r="AC24" s="13"/>
      <c r="AD24" s="13"/>
      <c r="AE24" s="13" t="s">
        <v>48</v>
      </c>
      <c r="AF24" s="13"/>
      <c r="AG24" s="13"/>
      <c r="AH24" s="13"/>
      <c r="AI24" s="15"/>
      <c r="AJ24" s="19" t="e">
        <f t="shared" si="4"/>
        <v>#VALUE!</v>
      </c>
      <c r="AK24" s="19">
        <f t="shared" si="5"/>
        <v>0</v>
      </c>
      <c r="AL24" s="19" t="e">
        <f t="shared" si="6"/>
        <v>#VALUE!</v>
      </c>
      <c r="AM24" s="20" t="e">
        <f t="shared" si="7"/>
        <v>#VALUE!</v>
      </c>
      <c r="AN24" s="14"/>
    </row>
    <row r="25" spans="1:40" s="3" customFormat="1" ht="50.25" customHeight="1" x14ac:dyDescent="0.25">
      <c r="A25" s="86"/>
      <c r="B25" s="96"/>
      <c r="C25" s="14"/>
      <c r="D25" s="88" t="s">
        <v>90</v>
      </c>
      <c r="E25" s="30">
        <v>11</v>
      </c>
      <c r="F25" s="29" t="s">
        <v>88</v>
      </c>
      <c r="G25" s="14"/>
      <c r="H25" s="14" t="s">
        <v>75</v>
      </c>
      <c r="I25" s="28" t="s">
        <v>73</v>
      </c>
      <c r="J25" s="27" t="s">
        <v>74</v>
      </c>
      <c r="K25" s="13" t="s">
        <v>48</v>
      </c>
      <c r="L25" s="13"/>
      <c r="M25" s="13" t="s">
        <v>48</v>
      </c>
      <c r="N25" s="13"/>
      <c r="O25" s="13" t="s">
        <v>48</v>
      </c>
      <c r="P25" s="13"/>
      <c r="Q25" s="13" t="s">
        <v>48</v>
      </c>
      <c r="R25" s="13"/>
      <c r="S25" s="13" t="s">
        <v>48</v>
      </c>
      <c r="T25" s="13"/>
      <c r="U25" s="13" t="s">
        <v>48</v>
      </c>
      <c r="V25" s="13"/>
      <c r="W25" s="13" t="s">
        <v>48</v>
      </c>
      <c r="X25" s="13"/>
      <c r="Y25" s="13" t="s">
        <v>48</v>
      </c>
      <c r="Z25" s="13"/>
      <c r="AA25" s="13" t="s">
        <v>48</v>
      </c>
      <c r="AB25" s="13"/>
      <c r="AC25" s="13" t="s">
        <v>48</v>
      </c>
      <c r="AD25" s="13"/>
      <c r="AE25" s="13" t="s">
        <v>48</v>
      </c>
      <c r="AF25" s="13"/>
      <c r="AG25" s="13" t="s">
        <v>48</v>
      </c>
      <c r="AH25" s="13"/>
      <c r="AI25" s="15"/>
      <c r="AJ25" s="19" t="e">
        <f t="shared" ref="AJ25:AJ26" si="8">SUM(K25+M25+O25+Q25+S25+U25+W25+Y25+AA25+AC25+AE25+AG25)</f>
        <v>#VALUE!</v>
      </c>
      <c r="AK25" s="19">
        <f t="shared" ref="AK25:AK26" si="9">SUM(L25+N25+P25+R25+T25+V25+X25+Z25+AB25+AD25+AF25+AH25)</f>
        <v>0</v>
      </c>
      <c r="AL25" s="19" t="e">
        <f t="shared" ref="AL25:AL26" si="10">(AJ25-AK25)</f>
        <v>#VALUE!</v>
      </c>
      <c r="AM25" s="20" t="e">
        <f t="shared" ref="AM25:AM26" si="11">(AK25/AJ25)</f>
        <v>#VALUE!</v>
      </c>
      <c r="AN25" s="14"/>
    </row>
    <row r="26" spans="1:40" s="3" customFormat="1" ht="50.25" customHeight="1" x14ac:dyDescent="0.25">
      <c r="A26" s="86"/>
      <c r="B26" s="96"/>
      <c r="C26" s="14"/>
      <c r="D26" s="90"/>
      <c r="E26" s="30">
        <v>12</v>
      </c>
      <c r="F26" s="29" t="s">
        <v>89</v>
      </c>
      <c r="G26" s="14"/>
      <c r="H26" s="14" t="s">
        <v>75</v>
      </c>
      <c r="I26" s="28" t="s">
        <v>73</v>
      </c>
      <c r="J26" s="27" t="s">
        <v>74</v>
      </c>
      <c r="K26" s="13"/>
      <c r="L26" s="13"/>
      <c r="M26" s="13"/>
      <c r="N26" s="13"/>
      <c r="O26" s="13"/>
      <c r="P26" s="13"/>
      <c r="Q26" s="13" t="s">
        <v>48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5"/>
      <c r="AJ26" s="19" t="e">
        <f t="shared" si="8"/>
        <v>#VALUE!</v>
      </c>
      <c r="AK26" s="19">
        <f t="shared" si="9"/>
        <v>0</v>
      </c>
      <c r="AL26" s="19" t="e">
        <f t="shared" si="10"/>
        <v>#VALUE!</v>
      </c>
      <c r="AM26" s="20" t="e">
        <f t="shared" si="11"/>
        <v>#VALUE!</v>
      </c>
      <c r="AN26" s="14"/>
    </row>
    <row r="27" spans="1:40" s="3" customFormat="1" ht="50.25" customHeight="1" x14ac:dyDescent="0.25">
      <c r="A27" s="86"/>
      <c r="B27" s="96"/>
      <c r="C27" s="14"/>
      <c r="D27" s="91" t="s">
        <v>91</v>
      </c>
      <c r="E27" s="30">
        <v>13</v>
      </c>
      <c r="F27" s="29" t="s">
        <v>103</v>
      </c>
      <c r="G27" s="14"/>
      <c r="H27" s="14" t="s">
        <v>75</v>
      </c>
      <c r="I27" s="28" t="s">
        <v>73</v>
      </c>
      <c r="J27" s="27" t="s">
        <v>74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 t="s">
        <v>48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5"/>
      <c r="AJ27" s="19" t="e">
        <f t="shared" si="4"/>
        <v>#VALUE!</v>
      </c>
      <c r="AK27" s="19">
        <f t="shared" si="5"/>
        <v>0</v>
      </c>
      <c r="AL27" s="19" t="e">
        <f t="shared" si="6"/>
        <v>#VALUE!</v>
      </c>
      <c r="AM27" s="20" t="e">
        <f t="shared" si="7"/>
        <v>#VALUE!</v>
      </c>
      <c r="AN27" s="14"/>
    </row>
    <row r="28" spans="1:40" s="3" customFormat="1" ht="50.25" customHeight="1" x14ac:dyDescent="0.25">
      <c r="A28" s="86"/>
      <c r="B28" s="96"/>
      <c r="C28" s="14"/>
      <c r="D28" s="92" t="s">
        <v>95</v>
      </c>
      <c r="E28" s="30">
        <v>14</v>
      </c>
      <c r="F28" s="29" t="s">
        <v>92</v>
      </c>
      <c r="G28" s="14"/>
      <c r="H28" s="14" t="s">
        <v>75</v>
      </c>
      <c r="I28" s="28" t="s">
        <v>73</v>
      </c>
      <c r="J28" s="27" t="s">
        <v>74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 t="s">
        <v>48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5"/>
      <c r="AJ28" s="19"/>
      <c r="AK28" s="19"/>
      <c r="AL28" s="19"/>
      <c r="AM28" s="20"/>
      <c r="AN28" s="14"/>
    </row>
    <row r="29" spans="1:40" s="3" customFormat="1" ht="50.25" customHeight="1" x14ac:dyDescent="0.25">
      <c r="A29" s="86"/>
      <c r="B29" s="96"/>
      <c r="C29" s="14"/>
      <c r="D29" s="92"/>
      <c r="E29" s="30">
        <v>15</v>
      </c>
      <c r="F29" s="29" t="s">
        <v>93</v>
      </c>
      <c r="G29" s="14"/>
      <c r="H29" s="14" t="s">
        <v>75</v>
      </c>
      <c r="I29" s="28" t="s">
        <v>73</v>
      </c>
      <c r="J29" s="27" t="s">
        <v>74</v>
      </c>
      <c r="K29" s="13" t="s">
        <v>48</v>
      </c>
      <c r="L29" s="13"/>
      <c r="M29" s="13"/>
      <c r="N29" s="13"/>
      <c r="O29" s="13"/>
      <c r="P29" s="13"/>
      <c r="Q29" s="13"/>
      <c r="R29" s="13"/>
      <c r="S29" s="13"/>
      <c r="T29" s="13"/>
      <c r="U29" s="13" t="s">
        <v>48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5"/>
      <c r="AJ29" s="19" t="e">
        <f t="shared" si="4"/>
        <v>#VALUE!</v>
      </c>
      <c r="AK29" s="19">
        <f t="shared" si="5"/>
        <v>0</v>
      </c>
      <c r="AL29" s="19" t="e">
        <f t="shared" si="6"/>
        <v>#VALUE!</v>
      </c>
      <c r="AM29" s="20" t="e">
        <f t="shared" si="7"/>
        <v>#VALUE!</v>
      </c>
      <c r="AN29" s="14"/>
    </row>
    <row r="30" spans="1:40" s="3" customFormat="1" ht="50.25" customHeight="1" thickBot="1" x14ac:dyDescent="0.3">
      <c r="A30" s="87"/>
      <c r="B30" s="97"/>
      <c r="C30" s="14"/>
      <c r="D30" s="92"/>
      <c r="E30" s="30">
        <v>16</v>
      </c>
      <c r="F30" s="29" t="s">
        <v>94</v>
      </c>
      <c r="G30" s="14"/>
      <c r="H30" s="14" t="s">
        <v>75</v>
      </c>
      <c r="I30" s="28" t="s">
        <v>73</v>
      </c>
      <c r="J30" s="27" t="s">
        <v>74</v>
      </c>
      <c r="K30" s="13"/>
      <c r="L30" s="13"/>
      <c r="M30" s="13"/>
      <c r="N30" s="13"/>
      <c r="O30" s="13"/>
      <c r="P30" s="13"/>
      <c r="Q30" s="13"/>
      <c r="R30" s="13"/>
      <c r="S30" s="13" t="s">
        <v>48</v>
      </c>
      <c r="T30" s="13"/>
      <c r="U30" s="13"/>
      <c r="V30" s="13"/>
      <c r="W30" s="13"/>
      <c r="X30" s="13"/>
      <c r="Y30" s="13"/>
      <c r="Z30" s="13"/>
      <c r="AA30" s="13" t="s">
        <v>48</v>
      </c>
      <c r="AB30" s="13"/>
      <c r="AC30" s="13"/>
      <c r="AD30" s="13"/>
      <c r="AE30" s="13"/>
      <c r="AF30" s="13"/>
      <c r="AG30" s="13"/>
      <c r="AH30" s="13"/>
      <c r="AI30" s="15"/>
      <c r="AJ30" s="19" t="e">
        <f t="shared" si="4"/>
        <v>#VALUE!</v>
      </c>
      <c r="AK30" s="19">
        <f t="shared" si="5"/>
        <v>0</v>
      </c>
      <c r="AL30" s="19" t="e">
        <f t="shared" si="6"/>
        <v>#VALUE!</v>
      </c>
      <c r="AM30" s="20" t="e">
        <f t="shared" si="7"/>
        <v>#VALUE!</v>
      </c>
      <c r="AN30" s="14"/>
    </row>
    <row r="31" spans="1:40" ht="15" customHeight="1" x14ac:dyDescent="0.25">
      <c r="F31" s="43" t="s">
        <v>57</v>
      </c>
      <c r="G31" s="44"/>
      <c r="H31" s="44"/>
      <c r="I31" s="45"/>
      <c r="J31" s="21" t="s">
        <v>58</v>
      </c>
      <c r="K31" s="41" t="s">
        <v>59</v>
      </c>
      <c r="L31" s="42"/>
      <c r="M31" s="41" t="s">
        <v>60</v>
      </c>
      <c r="N31" s="42"/>
      <c r="O31" s="41" t="s">
        <v>61</v>
      </c>
      <c r="P31" s="42"/>
      <c r="Q31" s="41" t="s">
        <v>10</v>
      </c>
      <c r="R31" s="42"/>
      <c r="S31" s="41" t="s">
        <v>11</v>
      </c>
      <c r="T31" s="42"/>
      <c r="U31" s="41" t="s">
        <v>12</v>
      </c>
      <c r="V31" s="42"/>
      <c r="W31" s="41" t="s">
        <v>13</v>
      </c>
      <c r="X31" s="42"/>
      <c r="Y31" s="41" t="s">
        <v>4</v>
      </c>
      <c r="Z31" s="42"/>
      <c r="AA31" s="41" t="s">
        <v>62</v>
      </c>
      <c r="AB31" s="42"/>
      <c r="AC31" s="41" t="s">
        <v>5</v>
      </c>
      <c r="AD31" s="42"/>
      <c r="AE31" s="41" t="s">
        <v>63</v>
      </c>
      <c r="AF31" s="42"/>
      <c r="AG31" s="41" t="s">
        <v>6</v>
      </c>
      <c r="AH31" s="42"/>
      <c r="AI31" s="22" t="s">
        <v>64</v>
      </c>
      <c r="AJ31" s="22" t="s">
        <v>65</v>
      </c>
      <c r="AK31" s="22" t="s">
        <v>66</v>
      </c>
      <c r="AL31" s="22" t="s">
        <v>67</v>
      </c>
    </row>
    <row r="32" spans="1:40" ht="15" customHeight="1" x14ac:dyDescent="0.25">
      <c r="F32" s="38" t="s">
        <v>68</v>
      </c>
      <c r="G32" s="39"/>
      <c r="H32" s="39"/>
      <c r="I32" s="40"/>
      <c r="J32" s="23">
        <f>SUM(K32:AH32)</f>
        <v>56</v>
      </c>
      <c r="K32" s="31">
        <f>(COUNTIF(K15:K30,"P"))</f>
        <v>4</v>
      </c>
      <c r="L32" s="32"/>
      <c r="M32" s="31">
        <f t="shared" ref="M32:AH32" si="12">(COUNTIF(M15:M30,"P"))</f>
        <v>3</v>
      </c>
      <c r="N32" s="32"/>
      <c r="O32" s="31">
        <f t="shared" ref="O32:AH32" si="13">(COUNTIF(O15:O30,"P"))</f>
        <v>5</v>
      </c>
      <c r="P32" s="32"/>
      <c r="Q32" s="31">
        <f t="shared" ref="Q32:AH32" si="14">(COUNTIF(Q15:Q30,"P"))</f>
        <v>5</v>
      </c>
      <c r="R32" s="32"/>
      <c r="S32" s="31">
        <f t="shared" ref="S32:AH32" si="15">(COUNTIF(S15:S30,"P"))</f>
        <v>4</v>
      </c>
      <c r="T32" s="32"/>
      <c r="U32" s="31">
        <f t="shared" ref="U32:AH32" si="16">(COUNTIF(U15:U30,"P"))</f>
        <v>8</v>
      </c>
      <c r="V32" s="32"/>
      <c r="W32" s="31">
        <f t="shared" ref="W32:AH32" si="17">(COUNTIF(W15:W30,"P"))</f>
        <v>4</v>
      </c>
      <c r="X32" s="32"/>
      <c r="Y32" s="31">
        <f t="shared" ref="Y32:AH32" si="18">(COUNTIF(Y15:Y30,"P"))</f>
        <v>5</v>
      </c>
      <c r="Z32" s="32"/>
      <c r="AA32" s="31">
        <f t="shared" ref="AA32:AH32" si="19">(COUNTIF(AA15:AA30,"P"))</f>
        <v>5</v>
      </c>
      <c r="AB32" s="32"/>
      <c r="AC32" s="31">
        <f t="shared" ref="AC32:AH32" si="20">(COUNTIF(AC15:AC30,"P"))</f>
        <v>5</v>
      </c>
      <c r="AD32" s="32"/>
      <c r="AE32" s="31">
        <f t="shared" ref="AE32:AH32" si="21">(COUNTIF(AE15:AE30,"P"))</f>
        <v>3</v>
      </c>
      <c r="AF32" s="32"/>
      <c r="AG32" s="31">
        <f>(COUNTIF(AG15:AG30,"P"))</f>
        <v>5</v>
      </c>
      <c r="AH32" s="32"/>
      <c r="AI32" s="25">
        <f>SUM(K32+M32+O32)</f>
        <v>12</v>
      </c>
      <c r="AJ32" s="25">
        <f>SUM(Q32+S32+U32)</f>
        <v>17</v>
      </c>
      <c r="AK32" s="25">
        <f>SUM(W32+Y32+AA32)</f>
        <v>14</v>
      </c>
      <c r="AL32" s="25">
        <f>SUM(AC32+AE32+AG32)</f>
        <v>13</v>
      </c>
    </row>
    <row r="33" spans="6:38" ht="15" customHeight="1" x14ac:dyDescent="0.25">
      <c r="F33" s="38" t="s">
        <v>69</v>
      </c>
      <c r="G33" s="39"/>
      <c r="H33" s="39"/>
      <c r="I33" s="40"/>
      <c r="J33" s="23">
        <f>SUM(K33:AH33)</f>
        <v>0</v>
      </c>
      <c r="K33" s="31">
        <f>(COUNTIF(L15:L30,"T"))</f>
        <v>0</v>
      </c>
      <c r="L33" s="32"/>
      <c r="M33" s="31">
        <f t="shared" ref="M33:AH33" si="22">(COUNTIF(N15:N30,"T"))</f>
        <v>0</v>
      </c>
      <c r="N33" s="32"/>
      <c r="O33" s="31">
        <f t="shared" ref="O33:AH33" si="23">(COUNTIF(P15:P30,"T"))</f>
        <v>0</v>
      </c>
      <c r="P33" s="32"/>
      <c r="Q33" s="31">
        <f t="shared" ref="Q33:AH33" si="24">(COUNTIF(R15:R30,"T"))</f>
        <v>0</v>
      </c>
      <c r="R33" s="32"/>
      <c r="S33" s="31">
        <f t="shared" ref="S33:AH33" si="25">(COUNTIF(T15:T30,"T"))</f>
        <v>0</v>
      </c>
      <c r="T33" s="32"/>
      <c r="U33" s="31">
        <f t="shared" ref="U33:AH33" si="26">(COUNTIF(V15:V30,"T"))</f>
        <v>0</v>
      </c>
      <c r="V33" s="32"/>
      <c r="W33" s="31">
        <f t="shared" ref="W33:AH33" si="27">(COUNTIF(X15:X30,"T"))</f>
        <v>0</v>
      </c>
      <c r="X33" s="32"/>
      <c r="Y33" s="31">
        <f t="shared" ref="Y33:AH33" si="28">(COUNTIF(Z15:Z30,"T"))</f>
        <v>0</v>
      </c>
      <c r="Z33" s="32"/>
      <c r="AA33" s="31">
        <f t="shared" ref="AA33:AH33" si="29">(COUNTIF(AB15:AB30,"T"))</f>
        <v>0</v>
      </c>
      <c r="AB33" s="32"/>
      <c r="AC33" s="31">
        <f t="shared" ref="AC33:AH33" si="30">(COUNTIF(AD15:AD30,"T"))</f>
        <v>0</v>
      </c>
      <c r="AD33" s="32"/>
      <c r="AE33" s="31">
        <f t="shared" ref="AE33:AH33" si="31">(COUNTIF(AF15:AF30,"T"))</f>
        <v>0</v>
      </c>
      <c r="AF33" s="32"/>
      <c r="AG33" s="31">
        <f t="shared" ref="AG33:AH33" si="32">(COUNTIF(AH15:AH30,"T"))</f>
        <v>0</v>
      </c>
      <c r="AH33" s="32"/>
      <c r="AI33" s="25">
        <f>SUM(K33+M33+O33)</f>
        <v>0</v>
      </c>
      <c r="AJ33" s="25">
        <f>SUM(Q33+S33+U33)</f>
        <v>0</v>
      </c>
      <c r="AK33" s="25">
        <f>SUM(W33+Y33+AA33)</f>
        <v>0</v>
      </c>
      <c r="AL33" s="25">
        <f>SUM(AC33+AE33+AG33)</f>
        <v>0</v>
      </c>
    </row>
    <row r="34" spans="6:38" ht="15" customHeight="1" thickBot="1" x14ac:dyDescent="0.3">
      <c r="F34" s="33" t="s">
        <v>70</v>
      </c>
      <c r="G34" s="34"/>
      <c r="H34" s="34"/>
      <c r="I34" s="35"/>
      <c r="J34" s="24">
        <f>+J33/J32</f>
        <v>0</v>
      </c>
      <c r="K34" s="36">
        <f>+K33/K32</f>
        <v>0</v>
      </c>
      <c r="L34" s="37"/>
      <c r="M34" s="36">
        <f>+M33/M32</f>
        <v>0</v>
      </c>
      <c r="N34" s="37"/>
      <c r="O34" s="36">
        <f>+O33/O32</f>
        <v>0</v>
      </c>
      <c r="P34" s="37"/>
      <c r="Q34" s="36">
        <f>+Q33/Q32</f>
        <v>0</v>
      </c>
      <c r="R34" s="37"/>
      <c r="S34" s="36">
        <f>+S33/S32</f>
        <v>0</v>
      </c>
      <c r="T34" s="37"/>
      <c r="U34" s="36">
        <f>+U33/U32</f>
        <v>0</v>
      </c>
      <c r="V34" s="37"/>
      <c r="W34" s="36">
        <f>+W33/W32</f>
        <v>0</v>
      </c>
      <c r="X34" s="37"/>
      <c r="Y34" s="36">
        <f>+Y33/Y32</f>
        <v>0</v>
      </c>
      <c r="Z34" s="37"/>
      <c r="AA34" s="36">
        <f>+AA33/AA32</f>
        <v>0</v>
      </c>
      <c r="AB34" s="37"/>
      <c r="AC34" s="36">
        <f>+AC33/AC32</f>
        <v>0</v>
      </c>
      <c r="AD34" s="37"/>
      <c r="AE34" s="36">
        <f>+AE33/AE32</f>
        <v>0</v>
      </c>
      <c r="AF34" s="37"/>
      <c r="AG34" s="36">
        <f>+AG33/AG32</f>
        <v>0</v>
      </c>
      <c r="AH34" s="37"/>
      <c r="AI34" s="26">
        <f>+AI33/AI32</f>
        <v>0</v>
      </c>
      <c r="AJ34" s="26">
        <f>+AJ33/AJ32</f>
        <v>0</v>
      </c>
      <c r="AK34" s="26">
        <f>+AK33/AK32</f>
        <v>0</v>
      </c>
      <c r="AL34" s="26">
        <f>+AL33/AL32</f>
        <v>0</v>
      </c>
    </row>
    <row r="35" spans="6:38" ht="15" customHeight="1" x14ac:dyDescent="0.25"/>
    <row r="36" spans="6:38" ht="15" customHeight="1" x14ac:dyDescent="0.25"/>
    <row r="37" spans="6:38" ht="15" customHeight="1" x14ac:dyDescent="0.25"/>
    <row r="38" spans="6:38" ht="15" customHeight="1" x14ac:dyDescent="0.25"/>
    <row r="39" spans="6:38" ht="15" customHeight="1" x14ac:dyDescent="0.25"/>
    <row r="40" spans="6:38" ht="15" customHeight="1" x14ac:dyDescent="0.25"/>
    <row r="41" spans="6:38" ht="15" customHeight="1" x14ac:dyDescent="0.25"/>
    <row r="42" spans="6:38" ht="15" customHeight="1" x14ac:dyDescent="0.25"/>
    <row r="43" spans="6:38" ht="15" customHeight="1" x14ac:dyDescent="0.25"/>
    <row r="44" spans="6:38" ht="15" customHeight="1" x14ac:dyDescent="0.25"/>
    <row r="45" spans="6:38" ht="15" customHeight="1" x14ac:dyDescent="0.25"/>
    <row r="46" spans="6:38" ht="15" customHeight="1" x14ac:dyDescent="0.25"/>
    <row r="47" spans="6:38" ht="15" customHeight="1" x14ac:dyDescent="0.25"/>
    <row r="48" spans="6:3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mergeCells count="119">
    <mergeCell ref="A8:B8"/>
    <mergeCell ref="C8:J8"/>
    <mergeCell ref="F11:F14"/>
    <mergeCell ref="G11:G14"/>
    <mergeCell ref="H11:H14"/>
    <mergeCell ref="A15:A30"/>
    <mergeCell ref="D15:D16"/>
    <mergeCell ref="D17:D20"/>
    <mergeCell ref="D21:D24"/>
    <mergeCell ref="D25:D26"/>
    <mergeCell ref="D28:D30"/>
    <mergeCell ref="B15:B30"/>
    <mergeCell ref="G1:J2"/>
    <mergeCell ref="G3:H3"/>
    <mergeCell ref="G4:H4"/>
    <mergeCell ref="I3:J3"/>
    <mergeCell ref="I4:J4"/>
    <mergeCell ref="A7:B7"/>
    <mergeCell ref="F7:G7"/>
    <mergeCell ref="C7:E7"/>
    <mergeCell ref="H7:J7"/>
    <mergeCell ref="A3:C3"/>
    <mergeCell ref="A4:C4"/>
    <mergeCell ref="D1:F1"/>
    <mergeCell ref="D2:F2"/>
    <mergeCell ref="D3:E3"/>
    <mergeCell ref="D4:E4"/>
    <mergeCell ref="A1:C1"/>
    <mergeCell ref="A2:C2"/>
    <mergeCell ref="L5:W7"/>
    <mergeCell ref="A11:A14"/>
    <mergeCell ref="B11:B14"/>
    <mergeCell ref="C11:C14"/>
    <mergeCell ref="D11:D14"/>
    <mergeCell ref="E11:E14"/>
    <mergeCell ref="I11:I14"/>
    <mergeCell ref="J11:J14"/>
    <mergeCell ref="K11:AH11"/>
    <mergeCell ref="Q12:V12"/>
    <mergeCell ref="W12:AB12"/>
    <mergeCell ref="K12:P12"/>
    <mergeCell ref="K13:L13"/>
    <mergeCell ref="M13:N13"/>
    <mergeCell ref="O13:P13"/>
    <mergeCell ref="Q13:R13"/>
    <mergeCell ref="S13:T13"/>
    <mergeCell ref="U13:V13"/>
    <mergeCell ref="A9:B9"/>
    <mergeCell ref="A6:B6"/>
    <mergeCell ref="F6:G6"/>
    <mergeCell ref="C6:E6"/>
    <mergeCell ref="H6:J6"/>
    <mergeCell ref="C9:J9"/>
    <mergeCell ref="K31:L31"/>
    <mergeCell ref="M31:N31"/>
    <mergeCell ref="O31:P31"/>
    <mergeCell ref="Q31:R31"/>
    <mergeCell ref="AK13:AK14"/>
    <mergeCell ref="AL13:AL14"/>
    <mergeCell ref="AM13:AM14"/>
    <mergeCell ref="AN13:AN14"/>
    <mergeCell ref="AI11:AN12"/>
    <mergeCell ref="AA13:AB13"/>
    <mergeCell ref="AC13:AD13"/>
    <mergeCell ref="AE13:AF13"/>
    <mergeCell ref="AG13:AH13"/>
    <mergeCell ref="W13:X13"/>
    <mergeCell ref="Y13:Z13"/>
    <mergeCell ref="AC12:AH12"/>
    <mergeCell ref="AI13:AI14"/>
    <mergeCell ref="AJ13:AJ14"/>
    <mergeCell ref="O33:P33"/>
    <mergeCell ref="Q33:R33"/>
    <mergeCell ref="AC31:AD31"/>
    <mergeCell ref="AE31:AF31"/>
    <mergeCell ref="AG31:AH31"/>
    <mergeCell ref="F32:I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S31:T31"/>
    <mergeCell ref="U31:V31"/>
    <mergeCell ref="W31:X31"/>
    <mergeCell ref="Y31:Z31"/>
    <mergeCell ref="AA31:AB31"/>
    <mergeCell ref="F31:I31"/>
    <mergeCell ref="AC33:AD33"/>
    <mergeCell ref="AE33:AF33"/>
    <mergeCell ref="AG33:AH33"/>
    <mergeCell ref="F34:I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S33:T33"/>
    <mergeCell ref="U33:V33"/>
    <mergeCell ref="W33:X33"/>
    <mergeCell ref="Y33:Z33"/>
    <mergeCell ref="AA33:AB33"/>
    <mergeCell ref="F33:I33"/>
    <mergeCell ref="K33:L33"/>
    <mergeCell ref="M33:N33"/>
  </mergeCells>
  <phoneticPr fontId="2" type="noConversion"/>
  <conditionalFormatting sqref="K21:AJ30">
    <cfRule type="cellIs" dxfId="11" priority="115" operator="equal">
      <formula>"RP"</formula>
    </cfRule>
    <cfRule type="cellIs" dxfId="10" priority="116" operator="equal">
      <formula>"T"</formula>
    </cfRule>
    <cfRule type="cellIs" dxfId="9" priority="117" operator="equal">
      <formula>"NT"</formula>
    </cfRule>
    <cfRule type="cellIs" dxfId="8" priority="118" operator="equal">
      <formula>"E"</formula>
    </cfRule>
    <cfRule type="cellIs" dxfId="7" priority="119" operator="equal">
      <formula>"I"</formula>
    </cfRule>
    <cfRule type="cellIs" dxfId="6" priority="120" operator="equal">
      <formula>"P"</formula>
    </cfRule>
  </conditionalFormatting>
  <conditionalFormatting sqref="K15:AJ20">
    <cfRule type="cellIs" dxfId="5" priority="7" operator="equal">
      <formula>"RP"</formula>
    </cfRule>
    <cfRule type="cellIs" dxfId="4" priority="8" operator="equal">
      <formula>"T"</formula>
    </cfRule>
    <cfRule type="cellIs" dxfId="3" priority="9" operator="equal">
      <formula>"NT"</formula>
    </cfRule>
    <cfRule type="cellIs" dxfId="2" priority="10" operator="equal">
      <formula>"E"</formula>
    </cfRule>
    <cfRule type="cellIs" dxfId="1" priority="11" operator="equal">
      <formula>"I"</formula>
    </cfRule>
    <cfRule type="cellIs" dxfId="0" priority="12" operator="equal">
      <formula>"P"</formula>
    </cfRule>
  </conditionalFormatting>
  <dataValidations count="3">
    <dataValidation allowBlank="1" showDropDown="1" showInputMessage="1" showErrorMessage="1" sqref="AI35:AJ1048576 AI18:AI20 AI24:AI30" xr:uid="{00000000-0002-0000-0000-000006000000}"/>
    <dataValidation type="date" allowBlank="1" showDropDown="1" showInputMessage="1" showErrorMessage="1" sqref="AI21:AI23 AI15:AI17" xr:uid="{00000000-0002-0000-0000-000005000000}">
      <formula1>C2</formula1>
      <formula2>#REF!+43891</formula2>
    </dataValidation>
    <dataValidation type="list" allowBlank="1" showDropDown="1" showInputMessage="1" showErrorMessage="1" sqref="K15:AH30" xr:uid="{00000000-0002-0000-0000-000001000000}">
      <formula1>"P,E,T,NT,RP"</formula1>
    </dataValidation>
  </dataValidations>
  <hyperlinks>
    <hyperlink ref="L5:W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</vt:lpstr>
      <vt:lpstr>'PLAN DE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TALENTO HUMANO</cp:lastModifiedBy>
  <cp:lastPrinted>2023-10-13T21:06:39Z</cp:lastPrinted>
  <dcterms:created xsi:type="dcterms:W3CDTF">2015-06-05T18:19:34Z</dcterms:created>
  <dcterms:modified xsi:type="dcterms:W3CDTF">2026-01-19T19:37:01Z</dcterms:modified>
</cp:coreProperties>
</file>