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TALENTO HUMANO\Desktop\TALENTO HUMANO\2025\PLANES INSITUCIONALES\DECRETO 612\PLAN DE GETH\"/>
    </mc:Choice>
  </mc:AlternateContent>
  <xr:revisionPtr revIDLastSave="0" documentId="13_ncr:1_{82596D45-A1DB-4729-9361-1D1EB38CE1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MEJORA'!$A$1:$AG$59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<sst xmlns="http://schemas.openxmlformats.org/spreadsheetml/2006/main" count="405" uniqueCount="131">
  <si>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</si>
  <si>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</si>
  <si>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</si>
  <si>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</si>
  <si>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</si>
  <si>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</si>
  <si>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</si>
  <si>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</si>
  <si>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</si>
  <si>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</si>
  <si>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</si>
  <si>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</si>
  <si>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</si>
  <si>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</si>
  <si>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</si>
  <si>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</si>
  <si>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</si>
  <si>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</si>
  <si>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</si>
  <si>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</si>
  <si>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</si>
  <si>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</si>
  <si>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</si>
  <si>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</si>
  <si>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</si>
  <si>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</si>
  <si>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</si>
  <si>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</si>
  <si>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</si>
  <si>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</si>
  <si>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</si>
  <si>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</si>
  <si>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</si>
  <si>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</si>
  <si>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</si>
  <si>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</si>
  <si>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</si>
  <si>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</si>
  <si>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</si>
  <si>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</si>
  <si>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</si>
  <si>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</si>
  <si>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</si>
  <si>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</si>
  <si>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</si>
  <si>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</si>
  <si>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</si>
  <si>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</si>
  <si>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</si>
  <si>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</si>
  <si>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</si>
  <si>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</si>
  <si>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</si>
  <si>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</si>
  <si>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</si>
  <si>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</si>
  <si>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</si>
  <si>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</si>
  <si>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</si>
  <si>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</si>
  <si>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</si>
  <si>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</si>
  <si>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</si>
  <si>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</si>
  <si>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</si>
  <si>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Humano</t>
  </si>
  <si>
    <t>Humano  - Tecnologico</t>
  </si>
  <si>
    <t>P</t>
  </si>
  <si>
    <t>H</t>
  </si>
  <si>
    <t>TALENTO HUMANO</t>
  </si>
  <si>
    <t>Actualización del Plan.</t>
  </si>
  <si>
    <t>Publicación del Plan</t>
  </si>
  <si>
    <t xml:space="preserve">Caracterizar a los colaboradores de la entidad. </t>
  </si>
  <si>
    <t>Realizar medicion del ausentismo.</t>
  </si>
  <si>
    <t>Elaborar Plan de Selección</t>
  </si>
  <si>
    <t>Gestionar capacitaciones para el personal en habilidades blandas</t>
  </si>
  <si>
    <t>Hacer seguimiento al Plan de Induccion y reinduccion.</t>
  </si>
  <si>
    <t xml:space="preserve">Hacer seguimiento al Plan de capacitaciones </t>
  </si>
  <si>
    <t xml:space="preserve">Identificar las generalidades de la rotacion de personal. </t>
  </si>
  <si>
    <t>V</t>
  </si>
  <si>
    <t>A</t>
  </si>
  <si>
    <t>Hacer seguimiento al avance del proceso de la CNSC y el SIMO.</t>
  </si>
  <si>
    <t>PLAN DE GESTIÓN ESTRATEGICA DEL TALENTO HUMANO - GETH</t>
  </si>
  <si>
    <t>PROYECTO</t>
  </si>
  <si>
    <t xml:space="preserve">Realizar la actualizacion del Plan </t>
  </si>
  <si>
    <t xml:space="preserve">Realizar publicación del Plan </t>
  </si>
  <si>
    <t xml:space="preserve">Realizar reporte de las vacantes del SSO a la secretaria de salud del departamento. </t>
  </si>
  <si>
    <t>Caracterizar al personal con estado de prepension.</t>
  </si>
  <si>
    <t>Identificar la formacion y experiencia de todos los colaboradores incliyendo OPS para posibles encargos.</t>
  </si>
  <si>
    <t>Realizar seguimiento a la CNSC para los concursos.</t>
  </si>
  <si>
    <t>Informar permanentemente a la alta gerencia sobre las novedades significativas en cuanto al personal.</t>
  </si>
  <si>
    <t>Caracterizar a todo el personal incluyendo OPS</t>
  </si>
  <si>
    <t xml:space="preserve">PLAN ANUAL DE VACANTES </t>
  </si>
  <si>
    <t>PLAN DE PREVISIÓN DEL TALENTO HUMANO</t>
  </si>
  <si>
    <t>Actualizar el Plan.</t>
  </si>
  <si>
    <t>Publicar el Plan</t>
  </si>
  <si>
    <t>Realizar una caminata  y crear un espacio destinado a la actividad física  de los trabajadores de la ESE.</t>
  </si>
  <si>
    <t xml:space="preserve">Realizar celebracion de fechas especiales </t>
  </si>
  <si>
    <t>Humano  - Tecnologico - Economico</t>
  </si>
  <si>
    <t>Realizar actividades como pausas activas, rumbo terapia, higiene postural.</t>
  </si>
  <si>
    <t>Realizar publicación mensual de los cumpleaños y celebración semestral.</t>
  </si>
  <si>
    <t xml:space="preserve">Talento Humano - Comunicaciones </t>
  </si>
  <si>
    <t>Realizar acompañamiento mediante una charla a los funcionarios próximos a culminar su ciclo laboral.</t>
  </si>
  <si>
    <t>Realizar Jornada de salud enmarcada en la semana de SST</t>
  </si>
  <si>
    <t>Talento Humano - SST</t>
  </si>
  <si>
    <t>Identificar las necesidades de conocimiento tecnologico.</t>
  </si>
  <si>
    <t>Talento Humano - Sistemas</t>
  </si>
  <si>
    <t>Celebrar el dia del servidor publico</t>
  </si>
  <si>
    <t xml:space="preserve">Exaltar a los trabajadores, enmarcado en el codigo de integridad. </t>
  </si>
  <si>
    <t>PLAN DE BIENESTAR E INCENTIVOS</t>
  </si>
  <si>
    <t>PLAN DE GETH</t>
  </si>
  <si>
    <t>Realizar monitoreo y seguimiento del SIGEP para mantener la información actualizada de los empleos de la planta de personal  y contratistas.</t>
  </si>
  <si>
    <t xml:space="preserve">Realizar jornada de reinducción de acuerdo al programa de induccion y reinduccion. </t>
  </si>
  <si>
    <t xml:space="preserve">Realizar mesas de trabajo con el líder de SST, con el fin de hacer seguimiento, acompañamiento y ser una poyo para cumplir con el Plan Anual estipulado. </t>
  </si>
  <si>
    <t>Actualizar el plan de accion de  Clima laboral y hacerle seguimiento.</t>
  </si>
  <si>
    <t>Hacer seguimiento a las evaluación de desempeño a los funcionarios en carrera administrativa.</t>
  </si>
  <si>
    <t xml:space="preserve">Hacer seguimiento a la Politica de Gestion del Conocimiento. </t>
  </si>
  <si>
    <t>Hacer segumineto a la Politica de Talento Humano</t>
  </si>
  <si>
    <t>Hacer segumineto a la Politica de Integridad</t>
  </si>
  <si>
    <t>Proporcionar al área de talento humano de la ESE Hospital San Antonio de Sesquilé y Puesto de Salud De Gachancipá, el marco normativo y operativo en administración de personal, que permita un desarrollo idóneo en su ámbito de competencia, mediante la implementación de políticas, estrategias y mecanismos, con el fin de contribuir al desarrollo integral de los servidores públicos en el ciclo de vida laboral.</t>
  </si>
  <si>
    <t>El Plan Estratégico De Talento Humano Del Ese Hospital San Antonio De Sesquilé y puesto de salud de Gachancipá, inicia con la detección de necesidades de cada uno de los componentes y termina con el seguimiento y control de las actividades desarrolladas en el mismo. por consiguiente, aplica a la población de ese: servidores públicos de carrera, libre nombramiento y remoción, provisionales y contratistas; según aplique de acuerdo con la normatividad establecida.</t>
  </si>
  <si>
    <t>ENERO 2025</t>
  </si>
  <si>
    <t xml:space="preserve">Implementación de talleres de biestar y desarrollo personal. (Yoga - Aromaterapia). </t>
  </si>
  <si>
    <t>Nos preocupamos por tu confort, un lugar de trabajo seguro.</t>
  </si>
  <si>
    <t>Talento Humano  - SST</t>
  </si>
  <si>
    <t xml:space="preserve">Dentro del eje colaboradores empaticos del programa de humnización, implementar la Estrategia de salud mental. </t>
  </si>
  <si>
    <t>Realizar sesiones de coaching que incliyen entre otros los temas de empatia - comunciacion asertiva.</t>
  </si>
  <si>
    <t xml:space="preserve">Evaluación de riesgo psicosocial y analisis de los resultados. </t>
  </si>
  <si>
    <t xml:space="preserve">Vincular  a los colaboradores de OPS a un comité de integracion  que permite el desarrollo de actividades conjuntas. </t>
  </si>
  <si>
    <t xml:space="preserve">Actividad ludica para dar respuesta a las necesidades de conocimiento. </t>
  </si>
  <si>
    <t xml:space="preserve">Actividad para fortalecer sentido de pertenencia con la insitucion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</si>
</sst>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/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vertical="center" wrapText="1"/>
    </xf>
    <xf numFmtId="0" fontId="15" fillId="0" borderId="46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" fillId="4" borderId="59" xfId="0" applyFont="1" applyFill="1" applyBorder="1" applyAlignment="1" applyProtection="1">
      <alignment horizontal="center" vertical="center" wrapText="1"/>
      <protection hidden="1"/>
    </xf>
    <xf numFmtId="0" fontId="1" fillId="4" borderId="54" xfId="0" applyFont="1" applyFill="1" applyBorder="1" applyAlignment="1" applyProtection="1">
      <alignment horizontal="center" vertical="center" wrapText="1"/>
      <protection hidden="1"/>
    </xf>
    <xf numFmtId="0" fontId="1" fillId="4" borderId="58" xfId="0" applyFont="1" applyFill="1" applyBorder="1" applyAlignment="1" applyProtection="1">
      <alignment horizontal="center" vertical="center" wrapText="1"/>
      <protection hidden="1"/>
    </xf>
    <xf numFmtId="0" fontId="17" fillId="0" borderId="38" xfId="0" applyFont="1" applyBorder="1" applyAlignment="1">
      <alignment vertical="center" wrapText="1"/>
    </xf>
    <xf numFmtId="0" fontId="16" fillId="0" borderId="38" xfId="0" applyFont="1" applyBorder="1" applyAlignment="1">
      <alignment horizontal="center"/>
    </xf>
    <xf numFmtId="0" fontId="16" fillId="0" borderId="38" xfId="0" applyFont="1" applyBorder="1" applyAlignment="1"/>
    <xf numFmtId="0" fontId="15" fillId="0" borderId="39" xfId="0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horizontal="center" vertical="center"/>
      <protection locked="0"/>
    </xf>
    <xf numFmtId="14" fontId="0" fillId="0" borderId="38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17" fillId="0" borderId="29" xfId="0" applyFont="1" applyBorder="1" applyAlignment="1">
      <alignment vertical="center" wrapText="1"/>
    </xf>
    <xf numFmtId="0" fontId="16" fillId="0" borderId="29" xfId="0" applyFont="1" applyBorder="1" applyAlignment="1">
      <alignment horizontal="center"/>
    </xf>
    <xf numFmtId="0" fontId="16" fillId="0" borderId="29" xfId="0" applyFont="1" applyBorder="1" applyAlignment="1"/>
    <xf numFmtId="0" fontId="15" fillId="0" borderId="28" xfId="0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14" fontId="0" fillId="0" borderId="42" xfId="0" applyNumberFormat="1" applyBorder="1" applyAlignment="1" applyProtection="1">
      <alignment horizontal="center" vertic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15" fillId="0" borderId="29" xfId="0" applyFont="1" applyBorder="1" applyAlignment="1" applyProtection="1">
      <alignment vertical="center" wrapText="1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wrapText="1"/>
    </xf>
    <xf numFmtId="49" fontId="0" fillId="0" borderId="41" xfId="0" applyNumberForma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4" fontId="20" fillId="0" borderId="44" xfId="0" applyNumberFormat="1" applyFont="1" applyBorder="1" applyAlignment="1" applyProtection="1">
      <alignment horizontal="center" vertical="center"/>
      <protection locked="0"/>
    </xf>
    <xf numFmtId="14" fontId="20" fillId="0" borderId="56" xfId="0" applyNumberFormat="1" applyFont="1" applyBorder="1" applyAlignment="1" applyProtection="1">
      <alignment horizontal="center" vertical="center"/>
      <protection locked="0"/>
    </xf>
    <xf numFmtId="14" fontId="20" fillId="0" borderId="26" xfId="0" applyNumberFormat="1" applyFont="1" applyBorder="1" applyAlignment="1" applyProtection="1">
      <alignment horizontal="center" vertical="center"/>
      <protection locked="0"/>
    </xf>
    <xf numFmtId="14" fontId="15" fillId="0" borderId="44" xfId="0" applyNumberFormat="1" applyFont="1" applyBorder="1" applyAlignment="1" applyProtection="1">
      <alignment horizontal="center" vertical="center"/>
      <protection locked="0"/>
    </xf>
    <xf numFmtId="14" fontId="15" fillId="0" borderId="56" xfId="0" applyNumberFormat="1" applyFont="1" applyBorder="1" applyAlignment="1" applyProtection="1">
      <alignment horizontal="center" vertical="center"/>
      <protection locked="0"/>
    </xf>
    <xf numFmtId="14" fontId="15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53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5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56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53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54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58" xfId="0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49" fontId="0" fillId="0" borderId="55" xfId="0" applyNumberForma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0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17" fillId="0" borderId="60" xfId="0" applyFont="1" applyBorder="1" applyAlignment="1">
      <alignment vertical="center" wrapText="1"/>
    </xf>
    <xf numFmtId="0" fontId="15" fillId="0" borderId="60" xfId="0" applyFont="1" applyBorder="1" applyAlignment="1">
      <alignment horizontal="center"/>
    </xf>
    <xf numFmtId="0" fontId="15" fillId="0" borderId="60" xfId="0" applyFont="1" applyBorder="1" applyAlignment="1">
      <alignment wrapText="1"/>
    </xf>
    <xf numFmtId="0" fontId="15" fillId="0" borderId="61" xfId="0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5" fillId="0" borderId="60" xfId="0" applyFont="1" applyBorder="1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50"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200025</xdr:colOff>
      <xdr:row>0</xdr:row>
      <xdr:rowOff>254804</xdr:rowOff>
    </xdr:from>
    <xdr:to>
      <xdr:col>46</xdr:col>
      <xdr:colOff>76200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59"/>
  <sheetViews>
    <sheetView showGridLines="0" tabSelected="1" topLeftCell="A43" zoomScale="80" zoomScaleNormal="80" zoomScaleSheetLayoutView="100" workbookViewId="0">
      <selection activeCell="C33" sqref="C33:BB51"/>
    </sheetView>
  </sheetViews>
  <sheetFormatPr baseColWidth="10" defaultColWidth="9.140625" defaultRowHeight="15" x14ac:dyDescent="0.25"/>
  <cols>
    <col min="1" max="1" width="25.85546875" style="1" customWidth="1"/>
    <col min="2" max="3" width="52.28515625" style="1" customWidth="1"/>
    <col min="4" max="4" width="22.85546875" style="2" customWidth="1"/>
    <col min="5" max="5" width="32.140625" style="1" customWidth="1"/>
    <col min="6" max="6" width="25.7109375" style="1" customWidth="1"/>
    <col min="7" max="36" width="4" style="2" customWidth="1"/>
    <col min="37" max="54" width="4" style="1" customWidth="1"/>
    <col min="55" max="56" width="21.85546875" style="1" customWidth="1"/>
    <col min="57" max="57" width="16.42578125" style="1" customWidth="1"/>
    <col min="58" max="58" width="26" style="1" customWidth="1"/>
    <col min="59" max="59" width="33.42578125" style="1" customWidth="1"/>
    <col min="60" max="16384" width="9.140625" style="1"/>
  </cols>
  <sheetData>
    <row r="1" spans="1:59" ht="40.9" customHeight="1" x14ac:dyDescent="0.25">
      <c r="A1" s="112"/>
      <c r="B1" s="113" t="s">
        <v>64</v>
      </c>
      <c r="C1" s="113"/>
      <c r="D1" s="113"/>
      <c r="E1" s="113"/>
      <c r="F1" s="113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8"/>
      <c r="BC1" s="15"/>
      <c r="BD1" s="18"/>
    </row>
    <row r="2" spans="1:59" ht="40.9" customHeight="1" x14ac:dyDescent="0.25">
      <c r="A2" s="112"/>
      <c r="B2" s="113"/>
      <c r="C2" s="113"/>
      <c r="D2" s="113"/>
      <c r="E2" s="113"/>
      <c r="F2" s="113"/>
      <c r="G2" s="17"/>
      <c r="H2" s="138" t="s">
        <v>54</v>
      </c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"/>
      <c r="AG2" s="1"/>
      <c r="AH2" s="1"/>
      <c r="AI2" s="1"/>
      <c r="AJ2" s="1"/>
      <c r="BB2" s="19"/>
      <c r="BD2" s="19"/>
    </row>
    <row r="3" spans="1:59" ht="40.9" customHeight="1" x14ac:dyDescent="0.25">
      <c r="A3" s="112"/>
      <c r="B3" s="113"/>
      <c r="C3" s="113"/>
      <c r="D3" s="113"/>
      <c r="E3" s="113"/>
      <c r="F3" s="113"/>
      <c r="G3" s="1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"/>
      <c r="AG3" s="1"/>
      <c r="AH3" s="1"/>
      <c r="AI3" s="1"/>
      <c r="AJ3" s="1"/>
      <c r="BB3" s="19"/>
      <c r="BD3" s="19"/>
    </row>
    <row r="4" spans="1:59" ht="16.149999999999999" customHeight="1" x14ac:dyDescent="0.25">
      <c r="A4" s="114" t="s">
        <v>62</v>
      </c>
      <c r="B4" s="114"/>
      <c r="C4" s="114"/>
      <c r="D4" s="114"/>
      <c r="E4" s="114"/>
      <c r="F4" s="114"/>
      <c r="G4" s="17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"/>
      <c r="AG4" s="1"/>
      <c r="AH4" s="1"/>
      <c r="AI4" s="1"/>
      <c r="AJ4" s="1"/>
      <c r="BB4" s="19"/>
      <c r="BD4" s="19"/>
    </row>
    <row r="5" spans="1:59" ht="4.5" customHeight="1" thickBot="1" x14ac:dyDescent="0.3">
      <c r="A5" s="12"/>
      <c r="G5" s="17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"/>
      <c r="AG5" s="1"/>
      <c r="AH5" s="1"/>
      <c r="AI5" s="1"/>
      <c r="AJ5" s="1"/>
      <c r="BB5" s="19"/>
      <c r="BD5" s="19"/>
    </row>
    <row r="6" spans="1:59" ht="15" customHeight="1" thickBot="1" x14ac:dyDescent="0.3">
      <c r="A6" s="49" t="s">
        <v>25</v>
      </c>
      <c r="B6" s="123" t="s">
        <v>69</v>
      </c>
      <c r="C6" s="124"/>
      <c r="D6" s="125"/>
      <c r="E6" s="52" t="s">
        <v>26</v>
      </c>
      <c r="F6" s="48" t="s">
        <v>69</v>
      </c>
      <c r="G6" s="17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"/>
      <c r="AG6" s="1"/>
      <c r="AH6" s="1"/>
      <c r="AI6" s="1"/>
      <c r="AJ6" s="1"/>
      <c r="BB6" s="19"/>
      <c r="BD6" s="19"/>
    </row>
    <row r="7" spans="1:59" ht="15" customHeight="1" x14ac:dyDescent="0.25">
      <c r="A7" s="50" t="s">
        <v>37</v>
      </c>
      <c r="B7" s="126" t="s">
        <v>121</v>
      </c>
      <c r="C7" s="127"/>
      <c r="D7" s="128"/>
      <c r="E7" s="53" t="s">
        <v>38</v>
      </c>
      <c r="F7" s="93" t="s">
        <v>121</v>
      </c>
      <c r="G7" s="17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"/>
      <c r="AG7" s="1"/>
      <c r="AH7" s="1"/>
      <c r="AI7" s="1"/>
      <c r="AJ7" s="1"/>
      <c r="BB7" s="19"/>
      <c r="BD7" s="19"/>
    </row>
    <row r="8" spans="1:59" ht="15" customHeight="1" x14ac:dyDescent="0.25">
      <c r="A8" s="50" t="s">
        <v>55</v>
      </c>
      <c r="B8" s="129" t="s">
        <v>82</v>
      </c>
      <c r="C8" s="130"/>
      <c r="D8" s="130"/>
      <c r="E8" s="130"/>
      <c r="F8" s="131"/>
      <c r="G8" s="17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1"/>
      <c r="AG8" s="1"/>
      <c r="AH8" s="1"/>
      <c r="AI8" s="1"/>
      <c r="AJ8" s="1"/>
      <c r="BB8" s="19"/>
      <c r="BD8" s="19"/>
    </row>
    <row r="9" spans="1:59" ht="52.5" customHeight="1" x14ac:dyDescent="0.25">
      <c r="A9" s="50" t="s">
        <v>59</v>
      </c>
      <c r="B9" s="132" t="s">
        <v>119</v>
      </c>
      <c r="C9" s="133"/>
      <c r="D9" s="133"/>
      <c r="E9" s="133"/>
      <c r="F9" s="134"/>
      <c r="G9" s="17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1"/>
      <c r="AG9" s="1"/>
      <c r="AH9" s="1"/>
      <c r="AI9" s="1"/>
      <c r="AJ9" s="1"/>
      <c r="BB9" s="19"/>
      <c r="BD9" s="19"/>
    </row>
    <row r="10" spans="1:59" ht="66" customHeight="1" thickBot="1" x14ac:dyDescent="0.3">
      <c r="A10" s="51" t="s">
        <v>56</v>
      </c>
      <c r="B10" s="135" t="s">
        <v>120</v>
      </c>
      <c r="C10" s="136"/>
      <c r="D10" s="136"/>
      <c r="E10" s="136"/>
      <c r="F10" s="137"/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BB10" s="19"/>
      <c r="BD10" s="19"/>
    </row>
    <row r="11" spans="1:59" ht="5.25" customHeight="1" thickBot="1" x14ac:dyDescent="0.3">
      <c r="A11" s="13"/>
      <c r="B11" s="14"/>
      <c r="C11" s="14"/>
      <c r="D11" s="40"/>
      <c r="E11" s="14"/>
      <c r="F11" s="14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BB11" s="19"/>
      <c r="BC11" s="14"/>
      <c r="BD11" s="20"/>
      <c r="BE11" s="14"/>
      <c r="BF11" s="14"/>
    </row>
    <row r="12" spans="1:59" ht="15" customHeight="1" thickBot="1" x14ac:dyDescent="0.3">
      <c r="D12" s="1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3"/>
    </row>
    <row r="13" spans="1:59" s="3" customFormat="1" ht="29.45" customHeight="1" x14ac:dyDescent="0.25">
      <c r="A13" s="115" t="s">
        <v>0</v>
      </c>
      <c r="B13" s="117" t="s">
        <v>83</v>
      </c>
      <c r="C13" s="117" t="s">
        <v>57</v>
      </c>
      <c r="D13" s="117" t="s">
        <v>58</v>
      </c>
      <c r="E13" s="119" t="s">
        <v>60</v>
      </c>
      <c r="F13" s="121" t="s">
        <v>61</v>
      </c>
      <c r="G13" s="139" t="s">
        <v>10</v>
      </c>
      <c r="H13" s="140"/>
      <c r="I13" s="140"/>
      <c r="J13" s="141"/>
      <c r="K13" s="139" t="s">
        <v>11</v>
      </c>
      <c r="L13" s="140"/>
      <c r="M13" s="140"/>
      <c r="N13" s="141"/>
      <c r="O13" s="139" t="s">
        <v>12</v>
      </c>
      <c r="P13" s="140"/>
      <c r="Q13" s="140"/>
      <c r="R13" s="141"/>
      <c r="S13" s="139" t="s">
        <v>13</v>
      </c>
      <c r="T13" s="140"/>
      <c r="U13" s="140"/>
      <c r="V13" s="141"/>
      <c r="W13" s="139" t="s">
        <v>14</v>
      </c>
      <c r="X13" s="140"/>
      <c r="Y13" s="140"/>
      <c r="Z13" s="141"/>
      <c r="AA13" s="139" t="s">
        <v>15</v>
      </c>
      <c r="AB13" s="140"/>
      <c r="AC13" s="140"/>
      <c r="AD13" s="141" t="s">
        <v>5</v>
      </c>
      <c r="AE13" s="139" t="s">
        <v>16</v>
      </c>
      <c r="AF13" s="140" t="s">
        <v>6</v>
      </c>
      <c r="AG13" s="140" t="s">
        <v>7</v>
      </c>
      <c r="AH13" s="141" t="s">
        <v>8</v>
      </c>
      <c r="AI13" s="139" t="s">
        <v>17</v>
      </c>
      <c r="AJ13" s="140" t="s">
        <v>9</v>
      </c>
      <c r="AK13" s="140"/>
      <c r="AL13" s="141"/>
      <c r="AM13" s="139" t="s">
        <v>18</v>
      </c>
      <c r="AN13" s="140"/>
      <c r="AO13" s="140"/>
      <c r="AP13" s="141"/>
      <c r="AQ13" s="139" t="s">
        <v>19</v>
      </c>
      <c r="AR13" s="140"/>
      <c r="AS13" s="140"/>
      <c r="AT13" s="141"/>
      <c r="AU13" s="139" t="s">
        <v>20</v>
      </c>
      <c r="AV13" s="140"/>
      <c r="AW13" s="140"/>
      <c r="AX13" s="141"/>
      <c r="AY13" s="139" t="s">
        <v>21</v>
      </c>
      <c r="AZ13" s="140"/>
      <c r="BA13" s="140"/>
      <c r="BB13" s="141"/>
      <c r="BC13" s="110" t="s">
        <v>24</v>
      </c>
      <c r="BD13" s="106" t="s">
        <v>22</v>
      </c>
      <c r="BE13" s="106" t="s">
        <v>23</v>
      </c>
      <c r="BF13" s="106" t="s">
        <v>63</v>
      </c>
      <c r="BG13" s="108" t="s">
        <v>35</v>
      </c>
    </row>
    <row r="14" spans="1:59" s="4" customFormat="1" ht="29.45" customHeight="1" thickBot="1" x14ac:dyDescent="0.3">
      <c r="A14" s="116"/>
      <c r="B14" s="118"/>
      <c r="C14" s="118"/>
      <c r="D14" s="118"/>
      <c r="E14" s="120"/>
      <c r="F14" s="122"/>
      <c r="G14" s="65">
        <v>1</v>
      </c>
      <c r="H14" s="66">
        <v>2</v>
      </c>
      <c r="I14" s="66">
        <v>3</v>
      </c>
      <c r="J14" s="67">
        <v>4</v>
      </c>
      <c r="K14" s="65">
        <v>1</v>
      </c>
      <c r="L14" s="66">
        <v>2</v>
      </c>
      <c r="M14" s="66">
        <v>3</v>
      </c>
      <c r="N14" s="67">
        <v>4</v>
      </c>
      <c r="O14" s="65">
        <v>1</v>
      </c>
      <c r="P14" s="66">
        <v>2</v>
      </c>
      <c r="Q14" s="66">
        <v>3</v>
      </c>
      <c r="R14" s="67">
        <v>4</v>
      </c>
      <c r="S14" s="65">
        <v>1</v>
      </c>
      <c r="T14" s="66">
        <v>2</v>
      </c>
      <c r="U14" s="66">
        <v>3</v>
      </c>
      <c r="V14" s="67">
        <v>4</v>
      </c>
      <c r="W14" s="65">
        <v>1</v>
      </c>
      <c r="X14" s="66">
        <v>2</v>
      </c>
      <c r="Y14" s="66">
        <v>3</v>
      </c>
      <c r="Z14" s="67">
        <v>4</v>
      </c>
      <c r="AA14" s="65">
        <v>1</v>
      </c>
      <c r="AB14" s="66">
        <v>2</v>
      </c>
      <c r="AC14" s="66">
        <v>3</v>
      </c>
      <c r="AD14" s="67">
        <v>4</v>
      </c>
      <c r="AE14" s="65">
        <v>1</v>
      </c>
      <c r="AF14" s="66">
        <v>2</v>
      </c>
      <c r="AG14" s="66">
        <v>3</v>
      </c>
      <c r="AH14" s="67">
        <v>4</v>
      </c>
      <c r="AI14" s="65">
        <v>1</v>
      </c>
      <c r="AJ14" s="66">
        <v>2</v>
      </c>
      <c r="AK14" s="66">
        <v>3</v>
      </c>
      <c r="AL14" s="67">
        <v>4</v>
      </c>
      <c r="AM14" s="65">
        <v>1</v>
      </c>
      <c r="AN14" s="66">
        <v>2</v>
      </c>
      <c r="AO14" s="66">
        <v>3</v>
      </c>
      <c r="AP14" s="67">
        <v>4</v>
      </c>
      <c r="AQ14" s="65">
        <v>1</v>
      </c>
      <c r="AR14" s="66">
        <v>2</v>
      </c>
      <c r="AS14" s="66">
        <v>3</v>
      </c>
      <c r="AT14" s="67">
        <v>4</v>
      </c>
      <c r="AU14" s="65">
        <v>1</v>
      </c>
      <c r="AV14" s="66">
        <v>2</v>
      </c>
      <c r="AW14" s="66">
        <v>3</v>
      </c>
      <c r="AX14" s="67">
        <v>4</v>
      </c>
      <c r="AY14" s="65">
        <v>1</v>
      </c>
      <c r="AZ14" s="66">
        <v>2</v>
      </c>
      <c r="BA14" s="66">
        <v>3</v>
      </c>
      <c r="BB14" s="67">
        <v>4</v>
      </c>
      <c r="BC14" s="111"/>
      <c r="BD14" s="107"/>
      <c r="BE14" s="107"/>
      <c r="BF14" s="107"/>
      <c r="BG14" s="109"/>
    </row>
    <row r="15" spans="1:59" ht="37.9" customHeight="1" x14ac:dyDescent="0.2">
      <c r="A15" s="100">
        <v>45672</v>
      </c>
      <c r="B15" s="94" t="s">
        <v>92</v>
      </c>
      <c r="C15" s="68" t="s">
        <v>84</v>
      </c>
      <c r="D15" s="69" t="s">
        <v>67</v>
      </c>
      <c r="E15" s="70" t="s">
        <v>65</v>
      </c>
      <c r="F15" s="71" t="s">
        <v>66</v>
      </c>
      <c r="G15" s="72"/>
      <c r="H15" s="73" t="s">
        <v>67</v>
      </c>
      <c r="I15" s="73"/>
      <c r="J15" s="74"/>
      <c r="K15" s="72"/>
      <c r="L15" s="73"/>
      <c r="M15" s="73"/>
      <c r="N15" s="74"/>
      <c r="O15" s="72"/>
      <c r="P15" s="73"/>
      <c r="Q15" s="73"/>
      <c r="R15" s="74"/>
      <c r="S15" s="72"/>
      <c r="T15" s="73"/>
      <c r="U15" s="73"/>
      <c r="V15" s="74"/>
      <c r="W15" s="72"/>
      <c r="X15" s="73"/>
      <c r="Y15" s="73"/>
      <c r="Z15" s="74"/>
      <c r="AA15" s="72"/>
      <c r="AB15" s="73"/>
      <c r="AC15" s="73"/>
      <c r="AD15" s="74"/>
      <c r="AE15" s="72"/>
      <c r="AF15" s="73"/>
      <c r="AG15" s="73"/>
      <c r="AH15" s="74"/>
      <c r="AI15" s="72"/>
      <c r="AJ15" s="73"/>
      <c r="AK15" s="73"/>
      <c r="AL15" s="74"/>
      <c r="AM15" s="72"/>
      <c r="AN15" s="73"/>
      <c r="AO15" s="73"/>
      <c r="AP15" s="74"/>
      <c r="AQ15" s="72"/>
      <c r="AR15" s="73"/>
      <c r="AS15" s="73"/>
      <c r="AT15" s="74"/>
      <c r="AU15" s="72"/>
      <c r="AV15" s="73"/>
      <c r="AW15" s="73"/>
      <c r="AX15" s="74"/>
      <c r="AY15" s="72"/>
      <c r="AZ15" s="73"/>
      <c r="BA15" s="73"/>
      <c r="BB15" s="74"/>
      <c r="BC15" s="75"/>
      <c r="BD15" s="76"/>
      <c r="BE15" s="76"/>
      <c r="BF15" s="77"/>
      <c r="BG15" s="78"/>
    </row>
    <row r="16" spans="1:59" ht="37.9" customHeight="1" x14ac:dyDescent="0.2">
      <c r="A16" s="101"/>
      <c r="B16" s="95"/>
      <c r="C16" s="61" t="s">
        <v>85</v>
      </c>
      <c r="D16" s="63" t="s">
        <v>68</v>
      </c>
      <c r="E16" s="58" t="s">
        <v>65</v>
      </c>
      <c r="F16" s="62" t="s">
        <v>66</v>
      </c>
      <c r="G16" s="41"/>
      <c r="H16" s="42"/>
      <c r="I16" s="42"/>
      <c r="J16" s="43" t="s">
        <v>67</v>
      </c>
      <c r="K16" s="41"/>
      <c r="L16" s="42"/>
      <c r="M16" s="42"/>
      <c r="N16" s="43"/>
      <c r="O16" s="41"/>
      <c r="P16" s="42"/>
      <c r="Q16" s="42"/>
      <c r="R16" s="43"/>
      <c r="S16" s="41"/>
      <c r="T16" s="42"/>
      <c r="U16" s="42"/>
      <c r="V16" s="43"/>
      <c r="W16" s="41"/>
      <c r="X16" s="42"/>
      <c r="Y16" s="42"/>
      <c r="Z16" s="43"/>
      <c r="AA16" s="41"/>
      <c r="AB16" s="42"/>
      <c r="AC16" s="42"/>
      <c r="AD16" s="43"/>
      <c r="AE16" s="41"/>
      <c r="AF16" s="42"/>
      <c r="AG16" s="42"/>
      <c r="AH16" s="43"/>
      <c r="AI16" s="41"/>
      <c r="AJ16" s="42"/>
      <c r="AK16" s="42"/>
      <c r="AL16" s="43"/>
      <c r="AM16" s="41"/>
      <c r="AN16" s="42"/>
      <c r="AO16" s="42"/>
      <c r="AP16" s="43"/>
      <c r="AQ16" s="41"/>
      <c r="AR16" s="42"/>
      <c r="AS16" s="42"/>
      <c r="AT16" s="43"/>
      <c r="AU16" s="41"/>
      <c r="AV16" s="42"/>
      <c r="AW16" s="42"/>
      <c r="AX16" s="43"/>
      <c r="AY16" s="41"/>
      <c r="AZ16" s="42"/>
      <c r="BA16" s="42"/>
      <c r="BB16" s="43"/>
      <c r="BC16" s="44"/>
      <c r="BD16" s="45"/>
      <c r="BE16" s="45"/>
      <c r="BF16" s="46"/>
      <c r="BG16" s="47"/>
    </row>
    <row r="17" spans="1:59" ht="37.9" customHeight="1" x14ac:dyDescent="0.2">
      <c r="A17" s="101"/>
      <c r="B17" s="95"/>
      <c r="C17" s="61" t="s">
        <v>86</v>
      </c>
      <c r="D17" s="63" t="s">
        <v>68</v>
      </c>
      <c r="E17" s="58" t="s">
        <v>65</v>
      </c>
      <c r="F17" s="62" t="s">
        <v>66</v>
      </c>
      <c r="G17" s="41"/>
      <c r="H17" s="42"/>
      <c r="I17" s="42"/>
      <c r="J17" s="43"/>
      <c r="K17" s="41"/>
      <c r="L17" s="42"/>
      <c r="M17" s="42"/>
      <c r="N17" s="43"/>
      <c r="O17" s="41"/>
      <c r="P17" s="42"/>
      <c r="Q17" s="42"/>
      <c r="R17" s="43" t="s">
        <v>67</v>
      </c>
      <c r="S17" s="41"/>
      <c r="T17" s="42"/>
      <c r="U17" s="42"/>
      <c r="V17" s="43"/>
      <c r="W17" s="41"/>
      <c r="X17" s="42"/>
      <c r="Y17" s="42"/>
      <c r="Z17" s="43"/>
      <c r="AA17" s="41"/>
      <c r="AB17" s="42"/>
      <c r="AC17" s="42"/>
      <c r="AD17" s="43" t="s">
        <v>67</v>
      </c>
      <c r="AE17" s="41"/>
      <c r="AF17" s="42"/>
      <c r="AG17" s="42"/>
      <c r="AH17" s="43"/>
      <c r="AI17" s="41"/>
      <c r="AJ17" s="42"/>
      <c r="AK17" s="42"/>
      <c r="AL17" s="43"/>
      <c r="AM17" s="41"/>
      <c r="AN17" s="42"/>
      <c r="AO17" s="42"/>
      <c r="AP17" s="43" t="s">
        <v>67</v>
      </c>
      <c r="AQ17" s="41"/>
      <c r="AR17" s="42"/>
      <c r="AS17" s="42"/>
      <c r="AT17" s="43"/>
      <c r="AU17" s="41"/>
      <c r="AV17" s="42"/>
      <c r="AW17" s="42"/>
      <c r="AX17" s="43"/>
      <c r="AY17" s="41"/>
      <c r="AZ17" s="42"/>
      <c r="BA17" s="42"/>
      <c r="BB17" s="43" t="s">
        <v>67</v>
      </c>
      <c r="BC17" s="44"/>
      <c r="BD17" s="45"/>
      <c r="BE17" s="45"/>
      <c r="BF17" s="46"/>
      <c r="BG17" s="47"/>
    </row>
    <row r="18" spans="1:59" ht="37.9" customHeight="1" x14ac:dyDescent="0.2">
      <c r="A18" s="101"/>
      <c r="B18" s="95"/>
      <c r="C18" s="61" t="s">
        <v>87</v>
      </c>
      <c r="D18" s="63" t="s">
        <v>68</v>
      </c>
      <c r="E18" s="58" t="s">
        <v>65</v>
      </c>
      <c r="F18" s="62" t="s">
        <v>66</v>
      </c>
      <c r="G18" s="41"/>
      <c r="H18" s="42"/>
      <c r="I18" s="42"/>
      <c r="J18" s="43"/>
      <c r="K18" s="41"/>
      <c r="L18" s="42"/>
      <c r="M18" s="42"/>
      <c r="N18" s="43" t="s">
        <v>67</v>
      </c>
      <c r="O18" s="41"/>
      <c r="P18" s="42"/>
      <c r="Q18" s="42"/>
      <c r="R18" s="43"/>
      <c r="S18" s="41"/>
      <c r="T18" s="42"/>
      <c r="U18" s="42"/>
      <c r="V18" s="43"/>
      <c r="W18" s="41"/>
      <c r="X18" s="42"/>
      <c r="Y18" s="42"/>
      <c r="Z18" s="43"/>
      <c r="AA18" s="41"/>
      <c r="AB18" s="42"/>
      <c r="AC18" s="42"/>
      <c r="AD18" s="43"/>
      <c r="AE18" s="41"/>
      <c r="AF18" s="42"/>
      <c r="AG18" s="42"/>
      <c r="AH18" s="43"/>
      <c r="AI18" s="41"/>
      <c r="AJ18" s="42"/>
      <c r="AK18" s="42"/>
      <c r="AL18" s="43"/>
      <c r="AM18" s="41"/>
      <c r="AN18" s="42"/>
      <c r="AO18" s="42"/>
      <c r="AP18" s="43"/>
      <c r="AQ18" s="41"/>
      <c r="AR18" s="42"/>
      <c r="AS18" s="42"/>
      <c r="AT18" s="43"/>
      <c r="AU18" s="41"/>
      <c r="AV18" s="42"/>
      <c r="AW18" s="42"/>
      <c r="AX18" s="43"/>
      <c r="AY18" s="41"/>
      <c r="AZ18" s="42"/>
      <c r="BA18" s="42"/>
      <c r="BB18" s="43"/>
      <c r="BC18" s="44"/>
      <c r="BD18" s="45"/>
      <c r="BE18" s="45"/>
      <c r="BF18" s="46"/>
      <c r="BG18" s="47"/>
    </row>
    <row r="19" spans="1:59" ht="42" customHeight="1" x14ac:dyDescent="0.2">
      <c r="A19" s="101"/>
      <c r="B19" s="95"/>
      <c r="C19" s="61" t="s">
        <v>88</v>
      </c>
      <c r="D19" s="63" t="s">
        <v>68</v>
      </c>
      <c r="E19" s="58" t="s">
        <v>65</v>
      </c>
      <c r="F19" s="62" t="s">
        <v>66</v>
      </c>
      <c r="G19" s="41"/>
      <c r="H19" s="42"/>
      <c r="I19" s="42"/>
      <c r="J19" s="43"/>
      <c r="K19" s="41"/>
      <c r="L19" s="42"/>
      <c r="M19" s="42"/>
      <c r="N19" s="43" t="s">
        <v>67</v>
      </c>
      <c r="O19" s="41"/>
      <c r="P19" s="42"/>
      <c r="Q19" s="42"/>
      <c r="R19" s="43"/>
      <c r="S19" s="41"/>
      <c r="T19" s="42"/>
      <c r="U19" s="42"/>
      <c r="V19" s="43"/>
      <c r="W19" s="41"/>
      <c r="X19" s="42"/>
      <c r="Y19" s="42"/>
      <c r="Z19" s="43"/>
      <c r="AA19" s="41"/>
      <c r="AB19" s="42"/>
      <c r="AC19" s="42"/>
      <c r="AD19" s="43" t="s">
        <v>67</v>
      </c>
      <c r="AE19" s="41"/>
      <c r="AF19" s="42"/>
      <c r="AG19" s="42"/>
      <c r="AH19" s="43"/>
      <c r="AI19" s="41"/>
      <c r="AJ19" s="42"/>
      <c r="AK19" s="42"/>
      <c r="AL19" s="43"/>
      <c r="AM19" s="41"/>
      <c r="AN19" s="42"/>
      <c r="AO19" s="42"/>
      <c r="AP19" s="43"/>
      <c r="AQ19" s="41"/>
      <c r="AR19" s="42"/>
      <c r="AS19" s="42"/>
      <c r="AT19" s="43"/>
      <c r="AU19" s="41"/>
      <c r="AV19" s="42"/>
      <c r="AW19" s="42"/>
      <c r="AX19" s="43"/>
      <c r="AY19" s="41"/>
      <c r="AZ19" s="42"/>
      <c r="BA19" s="42"/>
      <c r="BB19" s="43" t="s">
        <v>67</v>
      </c>
      <c r="BC19" s="44"/>
      <c r="BD19" s="45"/>
      <c r="BE19" s="45"/>
      <c r="BF19" s="46"/>
      <c r="BG19" s="47"/>
    </row>
    <row r="20" spans="1:59" ht="37.9" customHeight="1" x14ac:dyDescent="0.2">
      <c r="A20" s="101"/>
      <c r="B20" s="95"/>
      <c r="C20" s="61" t="s">
        <v>89</v>
      </c>
      <c r="D20" s="63" t="s">
        <v>68</v>
      </c>
      <c r="E20" s="58" t="s">
        <v>65</v>
      </c>
      <c r="F20" s="62" t="s">
        <v>66</v>
      </c>
      <c r="G20" s="41"/>
      <c r="H20" s="42"/>
      <c r="I20" s="42"/>
      <c r="J20" s="43"/>
      <c r="K20" s="41"/>
      <c r="L20" s="42"/>
      <c r="M20" s="42"/>
      <c r="N20" s="43"/>
      <c r="O20" s="41" t="s">
        <v>67</v>
      </c>
      <c r="P20" s="42"/>
      <c r="Q20" s="42"/>
      <c r="R20" s="43"/>
      <c r="S20" s="41"/>
      <c r="T20" s="42"/>
      <c r="U20" s="42"/>
      <c r="V20" s="43"/>
      <c r="W20" s="41" t="s">
        <v>67</v>
      </c>
      <c r="X20" s="42"/>
      <c r="Y20" s="42"/>
      <c r="Z20" s="43"/>
      <c r="AA20" s="41"/>
      <c r="AB20" s="42"/>
      <c r="AC20" s="42"/>
      <c r="AD20" s="43"/>
      <c r="AE20" s="41"/>
      <c r="AF20" s="42"/>
      <c r="AG20" s="42"/>
      <c r="AH20" s="43"/>
      <c r="AI20" s="41" t="s">
        <v>67</v>
      </c>
      <c r="AJ20" s="42"/>
      <c r="AK20" s="42"/>
      <c r="AL20" s="43"/>
      <c r="AM20" s="41"/>
      <c r="AN20" s="42"/>
      <c r="AO20" s="42"/>
      <c r="AP20" s="43"/>
      <c r="AQ20" s="41"/>
      <c r="AR20" s="42"/>
      <c r="AS20" s="42"/>
      <c r="AT20" s="43"/>
      <c r="AU20" s="41" t="s">
        <v>67</v>
      </c>
      <c r="AV20" s="42"/>
      <c r="AW20" s="42"/>
      <c r="AX20" s="43"/>
      <c r="AY20" s="41"/>
      <c r="AZ20" s="42"/>
      <c r="BA20" s="42"/>
      <c r="BB20" s="43"/>
      <c r="BC20" s="44"/>
      <c r="BD20" s="45"/>
      <c r="BE20" s="45"/>
      <c r="BF20" s="46"/>
      <c r="BG20" s="47"/>
    </row>
    <row r="21" spans="1:59" ht="37.9" customHeight="1" x14ac:dyDescent="0.2">
      <c r="A21" s="101"/>
      <c r="B21" s="95"/>
      <c r="C21" s="61" t="s">
        <v>90</v>
      </c>
      <c r="D21" s="63" t="s">
        <v>68</v>
      </c>
      <c r="E21" s="58" t="s">
        <v>65</v>
      </c>
      <c r="F21" s="62" t="s">
        <v>66</v>
      </c>
      <c r="G21" s="41"/>
      <c r="H21" s="42"/>
      <c r="I21" s="42"/>
      <c r="J21" s="43"/>
      <c r="K21" s="41"/>
      <c r="L21" s="42"/>
      <c r="M21" s="42"/>
      <c r="N21" s="43"/>
      <c r="O21" s="41"/>
      <c r="P21" s="42"/>
      <c r="Q21" s="42"/>
      <c r="R21" s="43"/>
      <c r="S21" s="41"/>
      <c r="T21" s="42"/>
      <c r="U21" s="42"/>
      <c r="V21" s="43"/>
      <c r="W21" s="41"/>
      <c r="X21" s="42"/>
      <c r="Y21" s="42"/>
      <c r="Z21" s="43"/>
      <c r="AA21" s="41"/>
      <c r="AB21" s="42"/>
      <c r="AC21" s="42"/>
      <c r="AD21" s="43"/>
      <c r="AE21" s="41" t="s">
        <v>67</v>
      </c>
      <c r="AF21" s="42"/>
      <c r="AG21" s="42"/>
      <c r="AH21" s="43"/>
      <c r="AI21" s="41"/>
      <c r="AJ21" s="42"/>
      <c r="AK21" s="42"/>
      <c r="AL21" s="43"/>
      <c r="AM21" s="41"/>
      <c r="AN21" s="42"/>
      <c r="AO21" s="42"/>
      <c r="AP21" s="43"/>
      <c r="AQ21" s="41"/>
      <c r="AR21" s="42"/>
      <c r="AS21" s="42"/>
      <c r="AT21" s="43"/>
      <c r="AU21" s="41"/>
      <c r="AV21" s="42"/>
      <c r="AW21" s="42"/>
      <c r="AX21" s="43"/>
      <c r="AY21" s="41"/>
      <c r="AZ21" s="42"/>
      <c r="BA21" s="42"/>
      <c r="BB21" s="43"/>
      <c r="BC21" s="44"/>
      <c r="BD21" s="45"/>
      <c r="BE21" s="45"/>
      <c r="BF21" s="46"/>
      <c r="BG21" s="47"/>
    </row>
    <row r="22" spans="1:59" ht="37.9" customHeight="1" thickBot="1" x14ac:dyDescent="0.25">
      <c r="A22" s="102"/>
      <c r="B22" s="96"/>
      <c r="C22" s="79" t="s">
        <v>91</v>
      </c>
      <c r="D22" s="80" t="s">
        <v>67</v>
      </c>
      <c r="E22" s="81" t="s">
        <v>65</v>
      </c>
      <c r="F22" s="82" t="s">
        <v>66</v>
      </c>
      <c r="G22" s="83"/>
      <c r="H22" s="84"/>
      <c r="I22" s="84"/>
      <c r="J22" s="85"/>
      <c r="K22" s="83" t="s">
        <v>67</v>
      </c>
      <c r="L22" s="84"/>
      <c r="M22" s="84"/>
      <c r="N22" s="85"/>
      <c r="O22" s="83"/>
      <c r="P22" s="84"/>
      <c r="Q22" s="84"/>
      <c r="R22" s="85"/>
      <c r="S22" s="83"/>
      <c r="T22" s="84"/>
      <c r="U22" s="84"/>
      <c r="V22" s="85"/>
      <c r="W22" s="83"/>
      <c r="X22" s="84"/>
      <c r="Y22" s="84"/>
      <c r="Z22" s="85"/>
      <c r="AA22" s="83" t="s">
        <v>67</v>
      </c>
      <c r="AB22" s="84"/>
      <c r="AC22" s="84"/>
      <c r="AD22" s="85"/>
      <c r="AE22" s="83"/>
      <c r="AF22" s="84"/>
      <c r="AG22" s="84"/>
      <c r="AH22" s="85"/>
      <c r="AI22" s="83"/>
      <c r="AJ22" s="84"/>
      <c r="AK22" s="84"/>
      <c r="AL22" s="85"/>
      <c r="AM22" s="83" t="s">
        <v>67</v>
      </c>
      <c r="AN22" s="84"/>
      <c r="AO22" s="84"/>
      <c r="AP22" s="85"/>
      <c r="AQ22" s="83"/>
      <c r="AR22" s="84"/>
      <c r="AS22" s="84"/>
      <c r="AT22" s="85"/>
      <c r="AU22" s="83"/>
      <c r="AV22" s="84"/>
      <c r="AW22" s="84"/>
      <c r="AX22" s="85"/>
      <c r="AY22" s="83"/>
      <c r="AZ22" s="84"/>
      <c r="BA22" s="84"/>
      <c r="BB22" s="85"/>
      <c r="BC22" s="86"/>
      <c r="BD22" s="87"/>
      <c r="BE22" s="87"/>
      <c r="BF22" s="88"/>
      <c r="BG22" s="89"/>
    </row>
    <row r="23" spans="1:59" ht="37.9" customHeight="1" x14ac:dyDescent="0.2">
      <c r="A23" s="100">
        <v>45672</v>
      </c>
      <c r="B23" s="103" t="s">
        <v>93</v>
      </c>
      <c r="C23" s="68" t="s">
        <v>70</v>
      </c>
      <c r="D23" s="69" t="s">
        <v>67</v>
      </c>
      <c r="E23" s="70" t="s">
        <v>65</v>
      </c>
      <c r="F23" s="71" t="s">
        <v>66</v>
      </c>
      <c r="G23" s="72"/>
      <c r="H23" s="73"/>
      <c r="I23" s="73" t="s">
        <v>67</v>
      </c>
      <c r="J23" s="74"/>
      <c r="K23" s="72"/>
      <c r="L23" s="73"/>
      <c r="M23" s="73"/>
      <c r="N23" s="74"/>
      <c r="O23" s="72"/>
      <c r="P23" s="73"/>
      <c r="Q23" s="73"/>
      <c r="R23" s="74"/>
      <c r="S23" s="72"/>
      <c r="T23" s="73"/>
      <c r="U23" s="73"/>
      <c r="V23" s="74"/>
      <c r="W23" s="72"/>
      <c r="X23" s="73"/>
      <c r="Y23" s="73"/>
      <c r="Z23" s="74"/>
      <c r="AA23" s="72"/>
      <c r="AB23" s="73"/>
      <c r="AC23" s="73"/>
      <c r="AD23" s="74"/>
      <c r="AE23" s="72"/>
      <c r="AF23" s="73"/>
      <c r="AG23" s="73"/>
      <c r="AH23" s="74"/>
      <c r="AI23" s="72"/>
      <c r="AJ23" s="73"/>
      <c r="AK23" s="73"/>
      <c r="AL23" s="74"/>
      <c r="AM23" s="72"/>
      <c r="AN23" s="73"/>
      <c r="AO23" s="73"/>
      <c r="AP23" s="74"/>
      <c r="AQ23" s="72"/>
      <c r="AR23" s="73"/>
      <c r="AS23" s="73"/>
      <c r="AT23" s="74"/>
      <c r="AU23" s="72"/>
      <c r="AV23" s="73"/>
      <c r="AW23" s="73"/>
      <c r="AX23" s="74"/>
      <c r="AY23" s="72"/>
      <c r="AZ23" s="73"/>
      <c r="BA23" s="73"/>
      <c r="BB23" s="74"/>
      <c r="BC23" s="75"/>
      <c r="BD23" s="76"/>
      <c r="BE23" s="76"/>
      <c r="BF23" s="77"/>
      <c r="BG23" s="78"/>
    </row>
    <row r="24" spans="1:59" ht="37.9" customHeight="1" x14ac:dyDescent="0.2">
      <c r="A24" s="101"/>
      <c r="B24" s="104"/>
      <c r="C24" s="61" t="s">
        <v>71</v>
      </c>
      <c r="D24" s="63" t="s">
        <v>68</v>
      </c>
      <c r="E24" s="58" t="s">
        <v>65</v>
      </c>
      <c r="F24" s="62" t="s">
        <v>66</v>
      </c>
      <c r="G24" s="41"/>
      <c r="H24" s="42"/>
      <c r="I24" s="42"/>
      <c r="J24" s="43" t="s">
        <v>67</v>
      </c>
      <c r="K24" s="41"/>
      <c r="L24" s="42"/>
      <c r="M24" s="42"/>
      <c r="N24" s="43"/>
      <c r="O24" s="41"/>
      <c r="P24" s="42"/>
      <c r="Q24" s="42"/>
      <c r="R24" s="43"/>
      <c r="S24" s="41"/>
      <c r="T24" s="42"/>
      <c r="U24" s="42"/>
      <c r="V24" s="43"/>
      <c r="W24" s="41"/>
      <c r="X24" s="42"/>
      <c r="Y24" s="42"/>
      <c r="Z24" s="43"/>
      <c r="AA24" s="41"/>
      <c r="AB24" s="42"/>
      <c r="AC24" s="42"/>
      <c r="AD24" s="43"/>
      <c r="AE24" s="41"/>
      <c r="AF24" s="42"/>
      <c r="AG24" s="42"/>
      <c r="AH24" s="43"/>
      <c r="AI24" s="41"/>
      <c r="AJ24" s="42"/>
      <c r="AK24" s="42"/>
      <c r="AL24" s="43"/>
      <c r="AM24" s="41"/>
      <c r="AN24" s="42"/>
      <c r="AO24" s="42"/>
      <c r="AP24" s="43"/>
      <c r="AQ24" s="41"/>
      <c r="AR24" s="42"/>
      <c r="AS24" s="42"/>
      <c r="AT24" s="43"/>
      <c r="AU24" s="41"/>
      <c r="AV24" s="42"/>
      <c r="AW24" s="42"/>
      <c r="AX24" s="43"/>
      <c r="AY24" s="41"/>
      <c r="AZ24" s="42"/>
      <c r="BA24" s="42"/>
      <c r="BB24" s="43"/>
      <c r="BC24" s="44"/>
      <c r="BD24" s="45"/>
      <c r="BE24" s="45"/>
      <c r="BF24" s="46"/>
      <c r="BG24" s="47"/>
    </row>
    <row r="25" spans="1:59" ht="37.9" customHeight="1" x14ac:dyDescent="0.2">
      <c r="A25" s="101"/>
      <c r="B25" s="104"/>
      <c r="C25" s="61" t="s">
        <v>72</v>
      </c>
      <c r="D25" s="63" t="s">
        <v>68</v>
      </c>
      <c r="E25" s="58" t="s">
        <v>65</v>
      </c>
      <c r="F25" s="62" t="s">
        <v>66</v>
      </c>
      <c r="G25" s="41"/>
      <c r="H25" s="42"/>
      <c r="I25" s="42"/>
      <c r="J25" s="43"/>
      <c r="K25" s="41"/>
      <c r="L25" s="42"/>
      <c r="M25" s="42"/>
      <c r="N25" s="43" t="s">
        <v>67</v>
      </c>
      <c r="O25" s="41"/>
      <c r="P25" s="42"/>
      <c r="Q25" s="42"/>
      <c r="R25" s="43"/>
      <c r="S25" s="41"/>
      <c r="T25" s="42"/>
      <c r="U25" s="42"/>
      <c r="V25" s="43"/>
      <c r="W25" s="41"/>
      <c r="X25" s="42"/>
      <c r="Y25" s="42"/>
      <c r="Z25" s="43"/>
      <c r="AA25" s="41"/>
      <c r="AB25" s="42"/>
      <c r="AC25" s="42"/>
      <c r="AD25" s="43"/>
      <c r="AE25" s="41"/>
      <c r="AF25" s="42"/>
      <c r="AG25" s="42"/>
      <c r="AH25" s="43"/>
      <c r="AI25" s="41"/>
      <c r="AJ25" s="42"/>
      <c r="AK25" s="42"/>
      <c r="AL25" s="43"/>
      <c r="AM25" s="41"/>
      <c r="AN25" s="42"/>
      <c r="AO25" s="42"/>
      <c r="AP25" s="43"/>
      <c r="AQ25" s="41"/>
      <c r="AR25" s="42"/>
      <c r="AS25" s="42"/>
      <c r="AT25" s="43"/>
      <c r="AU25" s="41"/>
      <c r="AV25" s="42"/>
      <c r="AW25" s="42"/>
      <c r="AX25" s="43"/>
      <c r="AY25" s="41"/>
      <c r="AZ25" s="42"/>
      <c r="BA25" s="42"/>
      <c r="BB25" s="43"/>
      <c r="BC25" s="44"/>
      <c r="BD25" s="45"/>
      <c r="BE25" s="45"/>
      <c r="BF25" s="46"/>
      <c r="BG25" s="47"/>
    </row>
    <row r="26" spans="1:59" ht="37.9" customHeight="1" x14ac:dyDescent="0.2">
      <c r="A26" s="101"/>
      <c r="B26" s="104"/>
      <c r="C26" s="61" t="s">
        <v>73</v>
      </c>
      <c r="D26" s="63" t="s">
        <v>68</v>
      </c>
      <c r="E26" s="58" t="s">
        <v>65</v>
      </c>
      <c r="F26" s="62" t="s">
        <v>66</v>
      </c>
      <c r="G26" s="41"/>
      <c r="H26" s="42"/>
      <c r="I26" s="42"/>
      <c r="J26" s="43"/>
      <c r="K26" s="41"/>
      <c r="L26" s="42"/>
      <c r="M26" s="42"/>
      <c r="N26" s="43"/>
      <c r="O26" s="41"/>
      <c r="P26" s="42"/>
      <c r="Q26" s="42" t="s">
        <v>67</v>
      </c>
      <c r="R26" s="43"/>
      <c r="S26" s="41"/>
      <c r="T26" s="42"/>
      <c r="U26" s="42"/>
      <c r="V26" s="43"/>
      <c r="W26" s="41"/>
      <c r="X26" s="42"/>
      <c r="Y26" s="42"/>
      <c r="Z26" s="43"/>
      <c r="AA26" s="41"/>
      <c r="AB26" s="42"/>
      <c r="AC26" s="42"/>
      <c r="AD26" s="43"/>
      <c r="AE26" s="41"/>
      <c r="AF26" s="42"/>
      <c r="AG26" s="42"/>
      <c r="AH26" s="43"/>
      <c r="AI26" s="41"/>
      <c r="AJ26" s="42"/>
      <c r="AK26" s="42"/>
      <c r="AL26" s="43"/>
      <c r="AM26" s="41"/>
      <c r="AN26" s="42"/>
      <c r="AO26" s="42"/>
      <c r="AP26" s="43"/>
      <c r="AQ26" s="41"/>
      <c r="AR26" s="42"/>
      <c r="AS26" s="42"/>
      <c r="AT26" s="43"/>
      <c r="AU26" s="41"/>
      <c r="AV26" s="42"/>
      <c r="AW26" s="42"/>
      <c r="AX26" s="43"/>
      <c r="AY26" s="41"/>
      <c r="AZ26" s="42"/>
      <c r="BA26" s="42"/>
      <c r="BB26" s="43"/>
      <c r="BC26" s="44"/>
      <c r="BD26" s="45"/>
      <c r="BE26" s="45"/>
      <c r="BF26" s="46"/>
      <c r="BG26" s="47"/>
    </row>
    <row r="27" spans="1:59" ht="37.9" customHeight="1" x14ac:dyDescent="0.25">
      <c r="A27" s="101"/>
      <c r="B27" s="104"/>
      <c r="C27" s="61" t="s">
        <v>74</v>
      </c>
      <c r="D27" s="64" t="s">
        <v>68</v>
      </c>
      <c r="E27" s="58" t="s">
        <v>65</v>
      </c>
      <c r="F27" s="62" t="s">
        <v>66</v>
      </c>
      <c r="G27" s="41"/>
      <c r="H27" s="42"/>
      <c r="I27" s="42"/>
      <c r="J27" s="43"/>
      <c r="K27" s="41"/>
      <c r="L27" s="42"/>
      <c r="M27" s="42"/>
      <c r="N27" s="43"/>
      <c r="O27" s="41"/>
      <c r="P27" s="42"/>
      <c r="Q27" s="42"/>
      <c r="R27" s="43"/>
      <c r="S27" s="41" t="s">
        <v>67</v>
      </c>
      <c r="T27" s="42"/>
      <c r="U27" s="42"/>
      <c r="V27" s="43"/>
      <c r="W27" s="41"/>
      <c r="X27" s="42"/>
      <c r="Y27" s="42"/>
      <c r="Z27" s="43"/>
      <c r="AA27" s="41"/>
      <c r="AB27" s="42"/>
      <c r="AC27" s="42"/>
      <c r="AD27" s="43"/>
      <c r="AE27" s="41"/>
      <c r="AF27" s="42"/>
      <c r="AG27" s="42"/>
      <c r="AH27" s="43"/>
      <c r="AI27" s="41"/>
      <c r="AJ27" s="42"/>
      <c r="AK27" s="42"/>
      <c r="AL27" s="43"/>
      <c r="AM27" s="41"/>
      <c r="AN27" s="42"/>
      <c r="AO27" s="42"/>
      <c r="AP27" s="43"/>
      <c r="AQ27" s="41"/>
      <c r="AR27" s="42"/>
      <c r="AS27" s="42"/>
      <c r="AT27" s="43"/>
      <c r="AU27" s="41"/>
      <c r="AV27" s="42"/>
      <c r="AW27" s="42"/>
      <c r="AX27" s="43"/>
      <c r="AY27" s="41"/>
      <c r="AZ27" s="42"/>
      <c r="BA27" s="42"/>
      <c r="BB27" s="43"/>
      <c r="BC27" s="44"/>
      <c r="BD27" s="45"/>
      <c r="BE27" s="45"/>
      <c r="BF27" s="46"/>
      <c r="BG27" s="47"/>
    </row>
    <row r="28" spans="1:59" ht="37.9" customHeight="1" x14ac:dyDescent="0.25">
      <c r="A28" s="101"/>
      <c r="B28" s="104"/>
      <c r="C28" s="61" t="s">
        <v>76</v>
      </c>
      <c r="D28" s="64" t="s">
        <v>79</v>
      </c>
      <c r="E28" s="58" t="s">
        <v>65</v>
      </c>
      <c r="F28" s="62" t="s">
        <v>66</v>
      </c>
      <c r="G28" s="41"/>
      <c r="H28" s="42"/>
      <c r="I28" s="42"/>
      <c r="J28" s="43"/>
      <c r="K28" s="41"/>
      <c r="L28" s="42"/>
      <c r="M28" s="42"/>
      <c r="N28" s="43" t="s">
        <v>67</v>
      </c>
      <c r="O28" s="41"/>
      <c r="P28" s="42"/>
      <c r="Q28" s="42"/>
      <c r="R28" s="43"/>
      <c r="S28" s="41"/>
      <c r="T28" s="42"/>
      <c r="U28" s="42"/>
      <c r="V28" s="43"/>
      <c r="W28" s="41"/>
      <c r="X28" s="42"/>
      <c r="Y28" s="42"/>
      <c r="Z28" s="43"/>
      <c r="AA28" s="41"/>
      <c r="AB28" s="42"/>
      <c r="AC28" s="42"/>
      <c r="AD28" s="43"/>
      <c r="AE28" s="41"/>
      <c r="AF28" s="42"/>
      <c r="AG28" s="42"/>
      <c r="AH28" s="43"/>
      <c r="AI28" s="41" t="s">
        <v>67</v>
      </c>
      <c r="AJ28" s="42"/>
      <c r="AK28" s="42"/>
      <c r="AL28" s="43"/>
      <c r="AM28" s="41"/>
      <c r="AN28" s="42"/>
      <c r="AO28" s="42"/>
      <c r="AP28" s="43"/>
      <c r="AQ28" s="41"/>
      <c r="AR28" s="42"/>
      <c r="AS28" s="42"/>
      <c r="AT28" s="43"/>
      <c r="AU28" s="41"/>
      <c r="AV28" s="42"/>
      <c r="AW28" s="42"/>
      <c r="AX28" s="43"/>
      <c r="AY28" s="41"/>
      <c r="AZ28" s="42"/>
      <c r="BA28" s="42"/>
      <c r="BB28" s="43"/>
      <c r="BC28" s="44"/>
      <c r="BD28" s="45"/>
      <c r="BE28" s="45"/>
      <c r="BF28" s="46"/>
      <c r="BG28" s="47"/>
    </row>
    <row r="29" spans="1:59" ht="37.9" customHeight="1" x14ac:dyDescent="0.25">
      <c r="A29" s="101"/>
      <c r="B29" s="104"/>
      <c r="C29" s="61" t="s">
        <v>77</v>
      </c>
      <c r="D29" s="64" t="s">
        <v>79</v>
      </c>
      <c r="E29" s="58" t="s">
        <v>65</v>
      </c>
      <c r="F29" s="62" t="s">
        <v>66</v>
      </c>
      <c r="G29" s="41"/>
      <c r="H29" s="42"/>
      <c r="I29" s="42"/>
      <c r="J29" s="43" t="s">
        <v>67</v>
      </c>
      <c r="K29" s="41"/>
      <c r="L29" s="42"/>
      <c r="M29" s="42"/>
      <c r="N29" s="43"/>
      <c r="O29" s="41"/>
      <c r="P29" s="42"/>
      <c r="Q29" s="42"/>
      <c r="R29" s="43"/>
      <c r="S29" s="41" t="s">
        <v>67</v>
      </c>
      <c r="T29" s="42"/>
      <c r="U29" s="42"/>
      <c r="V29" s="43"/>
      <c r="W29" s="41"/>
      <c r="X29" s="42"/>
      <c r="Y29" s="42"/>
      <c r="Z29" s="43"/>
      <c r="AA29" s="41"/>
      <c r="AB29" s="42"/>
      <c r="AC29" s="42"/>
      <c r="AD29" s="43"/>
      <c r="AE29" s="41" t="s">
        <v>67</v>
      </c>
      <c r="AF29" s="42"/>
      <c r="AG29" s="42"/>
      <c r="AH29" s="43"/>
      <c r="AI29" s="41"/>
      <c r="AJ29" s="42"/>
      <c r="AK29" s="42"/>
      <c r="AL29" s="43"/>
      <c r="AM29" s="41"/>
      <c r="AN29" s="42"/>
      <c r="AO29" s="42"/>
      <c r="AP29" s="43"/>
      <c r="AQ29" s="41" t="s">
        <v>67</v>
      </c>
      <c r="AR29" s="42"/>
      <c r="AS29" s="42"/>
      <c r="AT29" s="43"/>
      <c r="AU29" s="41"/>
      <c r="AV29" s="42"/>
      <c r="AW29" s="42"/>
      <c r="AX29" s="43"/>
      <c r="AY29" s="41"/>
      <c r="AZ29" s="42"/>
      <c r="BA29" s="42"/>
      <c r="BB29" s="43"/>
      <c r="BC29" s="44"/>
      <c r="BD29" s="45"/>
      <c r="BE29" s="45"/>
      <c r="BF29" s="46"/>
      <c r="BG29" s="47"/>
    </row>
    <row r="30" spans="1:59" ht="37.9" customHeight="1" x14ac:dyDescent="0.25">
      <c r="A30" s="101"/>
      <c r="B30" s="104"/>
      <c r="C30" s="61" t="s">
        <v>75</v>
      </c>
      <c r="D30" s="64" t="s">
        <v>68</v>
      </c>
      <c r="E30" s="58" t="s">
        <v>65</v>
      </c>
      <c r="F30" s="62" t="s">
        <v>66</v>
      </c>
      <c r="G30" s="41"/>
      <c r="H30" s="42"/>
      <c r="I30" s="42"/>
      <c r="J30" s="43"/>
      <c r="K30" s="41"/>
      <c r="L30" s="42"/>
      <c r="M30" s="42"/>
      <c r="N30" s="43"/>
      <c r="O30" s="41" t="s">
        <v>67</v>
      </c>
      <c r="P30" s="42"/>
      <c r="Q30" s="42"/>
      <c r="R30" s="43"/>
      <c r="S30" s="41"/>
      <c r="T30" s="42"/>
      <c r="U30" s="42"/>
      <c r="V30" s="43"/>
      <c r="W30" s="41"/>
      <c r="X30" s="42"/>
      <c r="Y30" s="42"/>
      <c r="Z30" s="43"/>
      <c r="AA30" s="41"/>
      <c r="AB30" s="42"/>
      <c r="AC30" s="42"/>
      <c r="AD30" s="43"/>
      <c r="AE30" s="41"/>
      <c r="AF30" s="42"/>
      <c r="AG30" s="42"/>
      <c r="AH30" s="43"/>
      <c r="AI30" s="41"/>
      <c r="AJ30" s="42"/>
      <c r="AK30" s="42"/>
      <c r="AL30" s="43"/>
      <c r="AM30" s="41"/>
      <c r="AN30" s="42"/>
      <c r="AO30" s="42"/>
      <c r="AP30" s="43"/>
      <c r="AQ30" s="41"/>
      <c r="AR30" s="42"/>
      <c r="AS30" s="42"/>
      <c r="AT30" s="43"/>
      <c r="AU30" s="41" t="s">
        <v>67</v>
      </c>
      <c r="AV30" s="42"/>
      <c r="AW30" s="42"/>
      <c r="AX30" s="43"/>
      <c r="AY30" s="41"/>
      <c r="AZ30" s="42"/>
      <c r="BA30" s="42"/>
      <c r="BB30" s="43"/>
      <c r="BC30" s="44"/>
      <c r="BD30" s="45"/>
      <c r="BE30" s="45"/>
      <c r="BF30" s="46"/>
      <c r="BG30" s="47"/>
    </row>
    <row r="31" spans="1:59" ht="37.9" customHeight="1" x14ac:dyDescent="0.2">
      <c r="A31" s="101"/>
      <c r="B31" s="104"/>
      <c r="C31" s="59" t="s">
        <v>78</v>
      </c>
      <c r="D31" s="60" t="s">
        <v>80</v>
      </c>
      <c r="E31" s="58" t="s">
        <v>65</v>
      </c>
      <c r="F31" s="62" t="s">
        <v>66</v>
      </c>
      <c r="G31" s="41"/>
      <c r="H31" s="42"/>
      <c r="I31" s="42"/>
      <c r="J31" s="43"/>
      <c r="K31" s="41"/>
      <c r="L31" s="42"/>
      <c r="M31" s="42"/>
      <c r="N31" s="43"/>
      <c r="O31" s="41"/>
      <c r="P31" s="42"/>
      <c r="Q31" s="42"/>
      <c r="R31" s="43"/>
      <c r="S31" s="41"/>
      <c r="T31" s="42"/>
      <c r="U31" s="42"/>
      <c r="V31" s="43"/>
      <c r="W31" s="41" t="s">
        <v>67</v>
      </c>
      <c r="X31" s="42"/>
      <c r="Y31" s="42"/>
      <c r="Z31" s="43"/>
      <c r="AA31" s="41"/>
      <c r="AB31" s="42"/>
      <c r="AC31" s="42"/>
      <c r="AD31" s="43"/>
      <c r="AE31" s="41"/>
      <c r="AF31" s="42"/>
      <c r="AG31" s="42"/>
      <c r="AH31" s="43"/>
      <c r="AI31" s="41"/>
      <c r="AJ31" s="42"/>
      <c r="AK31" s="42"/>
      <c r="AL31" s="43"/>
      <c r="AM31" s="41" t="s">
        <v>67</v>
      </c>
      <c r="AN31" s="42"/>
      <c r="AO31" s="42"/>
      <c r="AP31" s="43"/>
      <c r="AQ31" s="41"/>
      <c r="AR31" s="42"/>
      <c r="AS31" s="42"/>
      <c r="AT31" s="43"/>
      <c r="AU31" s="41"/>
      <c r="AV31" s="42"/>
      <c r="AW31" s="42"/>
      <c r="AX31" s="43"/>
      <c r="AY31" s="41"/>
      <c r="AZ31" s="42"/>
      <c r="BA31" s="42"/>
      <c r="BB31" s="43"/>
      <c r="BC31" s="44"/>
      <c r="BD31" s="45"/>
      <c r="BE31" s="45"/>
      <c r="BF31" s="46"/>
      <c r="BG31" s="47"/>
    </row>
    <row r="32" spans="1:59" ht="37.9" customHeight="1" thickBot="1" x14ac:dyDescent="0.25">
      <c r="A32" s="102"/>
      <c r="B32" s="105"/>
      <c r="C32" s="90" t="s">
        <v>81</v>
      </c>
      <c r="D32" s="91" t="s">
        <v>79</v>
      </c>
      <c r="E32" s="81" t="s">
        <v>65</v>
      </c>
      <c r="F32" s="82" t="s">
        <v>66</v>
      </c>
      <c r="G32" s="83"/>
      <c r="H32" s="84"/>
      <c r="I32" s="84"/>
      <c r="J32" s="85"/>
      <c r="K32" s="83"/>
      <c r="L32" s="84"/>
      <c r="M32" s="84"/>
      <c r="N32" s="85"/>
      <c r="O32" s="83"/>
      <c r="P32" s="84"/>
      <c r="Q32" s="84"/>
      <c r="R32" s="85"/>
      <c r="S32" s="83"/>
      <c r="T32" s="84"/>
      <c r="U32" s="84"/>
      <c r="V32" s="85"/>
      <c r="W32" s="83"/>
      <c r="X32" s="84"/>
      <c r="Y32" s="84"/>
      <c r="Z32" s="85"/>
      <c r="AA32" s="83" t="s">
        <v>67</v>
      </c>
      <c r="AB32" s="84"/>
      <c r="AC32" s="84"/>
      <c r="AD32" s="85"/>
      <c r="AE32" s="83"/>
      <c r="AF32" s="84"/>
      <c r="AG32" s="84"/>
      <c r="AH32" s="85"/>
      <c r="AI32" s="83"/>
      <c r="AJ32" s="84"/>
      <c r="AK32" s="84"/>
      <c r="AL32" s="85"/>
      <c r="AM32" s="83"/>
      <c r="AN32" s="84"/>
      <c r="AO32" s="84"/>
      <c r="AP32" s="85"/>
      <c r="AQ32" s="83"/>
      <c r="AR32" s="84"/>
      <c r="AS32" s="84"/>
      <c r="AT32" s="85"/>
      <c r="AU32" s="83"/>
      <c r="AV32" s="84"/>
      <c r="AW32" s="84"/>
      <c r="AX32" s="85"/>
      <c r="AY32" s="83" t="s">
        <v>67</v>
      </c>
      <c r="AZ32" s="84"/>
      <c r="BA32" s="84"/>
      <c r="BB32" s="85"/>
      <c r="BC32" s="86"/>
      <c r="BD32" s="87"/>
      <c r="BE32" s="87"/>
      <c r="BF32" s="88"/>
      <c r="BG32" s="89"/>
    </row>
    <row r="33" spans="1:59" ht="37.9" customHeight="1" x14ac:dyDescent="0.2">
      <c r="A33" s="100">
        <v>45672</v>
      </c>
      <c r="B33" s="94" t="s">
        <v>109</v>
      </c>
      <c r="C33" s="168" t="s">
        <v>94</v>
      </c>
      <c r="D33" s="169" t="s">
        <v>67</v>
      </c>
      <c r="E33" s="170" t="s">
        <v>65</v>
      </c>
      <c r="F33" s="171" t="s">
        <v>66</v>
      </c>
      <c r="G33" s="172"/>
      <c r="H33" s="173"/>
      <c r="I33" s="173" t="s">
        <v>67</v>
      </c>
      <c r="J33" s="174"/>
      <c r="K33" s="172"/>
      <c r="L33" s="173"/>
      <c r="M33" s="173"/>
      <c r="N33" s="174"/>
      <c r="O33" s="172"/>
      <c r="P33" s="173"/>
      <c r="Q33" s="173"/>
      <c r="R33" s="174"/>
      <c r="S33" s="172"/>
      <c r="T33" s="173"/>
      <c r="U33" s="173"/>
      <c r="V33" s="174"/>
      <c r="W33" s="172"/>
      <c r="X33" s="173"/>
      <c r="Y33" s="173"/>
      <c r="Z33" s="174"/>
      <c r="AA33" s="172"/>
      <c r="AB33" s="173"/>
      <c r="AC33" s="173"/>
      <c r="AD33" s="174"/>
      <c r="AE33" s="172"/>
      <c r="AF33" s="173"/>
      <c r="AG33" s="173"/>
      <c r="AH33" s="174"/>
      <c r="AI33" s="172"/>
      <c r="AJ33" s="173"/>
      <c r="AK33" s="173"/>
      <c r="AL33" s="174"/>
      <c r="AM33" s="172"/>
      <c r="AN33" s="173"/>
      <c r="AO33" s="173"/>
      <c r="AP33" s="174"/>
      <c r="AQ33" s="172"/>
      <c r="AR33" s="173"/>
      <c r="AS33" s="173"/>
      <c r="AT33" s="174"/>
      <c r="AU33" s="172"/>
      <c r="AV33" s="173"/>
      <c r="AW33" s="173"/>
      <c r="AX33" s="174"/>
      <c r="AY33" s="172"/>
      <c r="AZ33" s="173"/>
      <c r="BA33" s="173"/>
      <c r="BB33" s="174"/>
      <c r="BC33" s="75"/>
      <c r="BD33" s="76"/>
      <c r="BE33" s="76"/>
      <c r="BF33" s="77"/>
      <c r="BG33" s="78"/>
    </row>
    <row r="34" spans="1:59" ht="37.9" customHeight="1" x14ac:dyDescent="0.2">
      <c r="A34" s="101"/>
      <c r="B34" s="95"/>
      <c r="C34" s="168" t="s">
        <v>95</v>
      </c>
      <c r="D34" s="169" t="s">
        <v>68</v>
      </c>
      <c r="E34" s="170" t="s">
        <v>65</v>
      </c>
      <c r="F34" s="171" t="s">
        <v>66</v>
      </c>
      <c r="G34" s="172"/>
      <c r="H34" s="173"/>
      <c r="I34" s="173"/>
      <c r="J34" s="174" t="s">
        <v>67</v>
      </c>
      <c r="K34" s="172"/>
      <c r="L34" s="173"/>
      <c r="M34" s="173"/>
      <c r="N34" s="174"/>
      <c r="O34" s="172"/>
      <c r="P34" s="173"/>
      <c r="Q34" s="173"/>
      <c r="R34" s="174"/>
      <c r="S34" s="172"/>
      <c r="T34" s="173"/>
      <c r="U34" s="173"/>
      <c r="V34" s="174"/>
      <c r="W34" s="172"/>
      <c r="X34" s="173"/>
      <c r="Y34" s="173"/>
      <c r="Z34" s="174"/>
      <c r="AA34" s="172"/>
      <c r="AB34" s="173"/>
      <c r="AC34" s="173"/>
      <c r="AD34" s="174"/>
      <c r="AE34" s="172"/>
      <c r="AF34" s="173"/>
      <c r="AG34" s="173"/>
      <c r="AH34" s="174"/>
      <c r="AI34" s="172"/>
      <c r="AJ34" s="173"/>
      <c r="AK34" s="173"/>
      <c r="AL34" s="174"/>
      <c r="AM34" s="172"/>
      <c r="AN34" s="173"/>
      <c r="AO34" s="173"/>
      <c r="AP34" s="174"/>
      <c r="AQ34" s="172"/>
      <c r="AR34" s="173"/>
      <c r="AS34" s="173"/>
      <c r="AT34" s="174"/>
      <c r="AU34" s="172"/>
      <c r="AV34" s="173"/>
      <c r="AW34" s="173"/>
      <c r="AX34" s="174"/>
      <c r="AY34" s="172"/>
      <c r="AZ34" s="173"/>
      <c r="BA34" s="173"/>
      <c r="BB34" s="174"/>
      <c r="BC34" s="44"/>
      <c r="BD34" s="45"/>
      <c r="BE34" s="45"/>
      <c r="BF34" s="46"/>
      <c r="BG34" s="47"/>
    </row>
    <row r="35" spans="1:59" ht="37.9" customHeight="1" x14ac:dyDescent="0.2">
      <c r="A35" s="101"/>
      <c r="B35" s="95"/>
      <c r="C35" s="168" t="s">
        <v>96</v>
      </c>
      <c r="D35" s="169" t="s">
        <v>68</v>
      </c>
      <c r="E35" s="170" t="s">
        <v>65</v>
      </c>
      <c r="F35" s="171" t="s">
        <v>66</v>
      </c>
      <c r="G35" s="172"/>
      <c r="H35" s="173"/>
      <c r="I35" s="173"/>
      <c r="J35" s="174"/>
      <c r="K35" s="172"/>
      <c r="L35" s="173"/>
      <c r="M35" s="173"/>
      <c r="N35" s="174" t="s">
        <v>67</v>
      </c>
      <c r="O35" s="172"/>
      <c r="P35" s="173"/>
      <c r="Q35" s="173"/>
      <c r="R35" s="174"/>
      <c r="S35" s="172"/>
      <c r="T35" s="173"/>
      <c r="U35" s="173"/>
      <c r="V35" s="174"/>
      <c r="W35" s="172"/>
      <c r="X35" s="173"/>
      <c r="Y35" s="173"/>
      <c r="Z35" s="174"/>
      <c r="AA35" s="172"/>
      <c r="AB35" s="173"/>
      <c r="AC35" s="173"/>
      <c r="AD35" s="174"/>
      <c r="AE35" s="172"/>
      <c r="AF35" s="173"/>
      <c r="AG35" s="173"/>
      <c r="AH35" s="174"/>
      <c r="AI35" s="172"/>
      <c r="AJ35" s="173"/>
      <c r="AK35" s="173"/>
      <c r="AL35" s="174" t="s">
        <v>67</v>
      </c>
      <c r="AM35" s="172"/>
      <c r="AN35" s="173"/>
      <c r="AO35" s="173"/>
      <c r="AP35" s="174"/>
      <c r="AQ35" s="172"/>
      <c r="AR35" s="173"/>
      <c r="AS35" s="173"/>
      <c r="AT35" s="174"/>
      <c r="AU35" s="172"/>
      <c r="AV35" s="173"/>
      <c r="AW35" s="173"/>
      <c r="AX35" s="174"/>
      <c r="AY35" s="172"/>
      <c r="AZ35" s="173"/>
      <c r="BA35" s="173"/>
      <c r="BB35" s="174"/>
      <c r="BC35" s="44"/>
      <c r="BD35" s="45"/>
      <c r="BE35" s="45"/>
      <c r="BF35" s="46"/>
      <c r="BG35" s="47"/>
    </row>
    <row r="36" spans="1:59" ht="37.9" customHeight="1" x14ac:dyDescent="0.2">
      <c r="A36" s="101"/>
      <c r="B36" s="95"/>
      <c r="C36" s="168" t="s">
        <v>97</v>
      </c>
      <c r="D36" s="169" t="s">
        <v>68</v>
      </c>
      <c r="E36" s="170" t="s">
        <v>104</v>
      </c>
      <c r="F36" s="171" t="s">
        <v>98</v>
      </c>
      <c r="G36" s="172"/>
      <c r="H36" s="173"/>
      <c r="I36" s="173"/>
      <c r="J36" s="174"/>
      <c r="K36" s="172"/>
      <c r="L36" s="173"/>
      <c r="M36" s="173"/>
      <c r="N36" s="174"/>
      <c r="O36" s="172"/>
      <c r="P36" s="173" t="s">
        <v>67</v>
      </c>
      <c r="Q36" s="173"/>
      <c r="R36" s="174"/>
      <c r="S36" s="172"/>
      <c r="T36" s="173"/>
      <c r="U36" s="173"/>
      <c r="V36" s="174"/>
      <c r="W36" s="172"/>
      <c r="X36" s="173" t="s">
        <v>67</v>
      </c>
      <c r="Y36" s="173"/>
      <c r="Z36" s="174"/>
      <c r="AA36" s="172"/>
      <c r="AB36" s="173" t="s">
        <v>67</v>
      </c>
      <c r="AC36" s="173"/>
      <c r="AD36" s="174"/>
      <c r="AE36" s="172"/>
      <c r="AF36" s="173"/>
      <c r="AG36" s="173"/>
      <c r="AH36" s="174"/>
      <c r="AI36" s="172"/>
      <c r="AJ36" s="173"/>
      <c r="AK36" s="173"/>
      <c r="AL36" s="174"/>
      <c r="AM36" s="172"/>
      <c r="AN36" s="173" t="s">
        <v>67</v>
      </c>
      <c r="AO36" s="173"/>
      <c r="AP36" s="174"/>
      <c r="AQ36" s="172"/>
      <c r="AR36" s="173"/>
      <c r="AS36" s="173"/>
      <c r="AT36" s="174" t="s">
        <v>67</v>
      </c>
      <c r="AU36" s="172"/>
      <c r="AV36" s="173"/>
      <c r="AW36" s="173"/>
      <c r="AX36" s="174"/>
      <c r="AY36" s="172"/>
      <c r="AZ36" s="173"/>
      <c r="BA36" s="173" t="s">
        <v>67</v>
      </c>
      <c r="BB36" s="174" t="s">
        <v>67</v>
      </c>
      <c r="BC36" s="44"/>
      <c r="BD36" s="45"/>
      <c r="BE36" s="45"/>
      <c r="BF36" s="46"/>
      <c r="BG36" s="47"/>
    </row>
    <row r="37" spans="1:59" ht="37.9" customHeight="1" x14ac:dyDescent="0.2">
      <c r="A37" s="101"/>
      <c r="B37" s="95"/>
      <c r="C37" s="168" t="s">
        <v>122</v>
      </c>
      <c r="D37" s="169" t="s">
        <v>68</v>
      </c>
      <c r="E37" s="170" t="s">
        <v>104</v>
      </c>
      <c r="F37" s="171" t="s">
        <v>98</v>
      </c>
      <c r="G37" s="172"/>
      <c r="H37" s="173"/>
      <c r="I37" s="173"/>
      <c r="J37" s="174"/>
      <c r="K37" s="172"/>
      <c r="L37" s="173"/>
      <c r="M37" s="173"/>
      <c r="N37" s="174"/>
      <c r="O37" s="172"/>
      <c r="P37" s="173"/>
      <c r="Q37" s="173"/>
      <c r="R37" s="174"/>
      <c r="S37" s="172"/>
      <c r="T37" s="173"/>
      <c r="U37" s="173"/>
      <c r="V37" s="174"/>
      <c r="W37" s="172"/>
      <c r="X37" s="173"/>
      <c r="Y37" s="173"/>
      <c r="Z37" s="174"/>
      <c r="AA37" s="172"/>
      <c r="AB37" s="173"/>
      <c r="AC37" s="173"/>
      <c r="AD37" s="174"/>
      <c r="AE37" s="172"/>
      <c r="AF37" s="173"/>
      <c r="AG37" s="173"/>
      <c r="AH37" s="174"/>
      <c r="AI37" s="172"/>
      <c r="AJ37" s="173"/>
      <c r="AK37" s="173"/>
      <c r="AL37" s="174"/>
      <c r="AM37" s="172"/>
      <c r="AN37" s="173"/>
      <c r="AO37" s="173"/>
      <c r="AP37" s="174"/>
      <c r="AQ37" s="172"/>
      <c r="AR37" s="173"/>
      <c r="AS37" s="173"/>
      <c r="AT37" s="174" t="s">
        <v>67</v>
      </c>
      <c r="AU37" s="172"/>
      <c r="AV37" s="173"/>
      <c r="AW37" s="173"/>
      <c r="AX37" s="174"/>
      <c r="AY37" s="172"/>
      <c r="AZ37" s="173"/>
      <c r="BA37" s="173" t="s">
        <v>67</v>
      </c>
      <c r="BB37" s="174" t="s">
        <v>67</v>
      </c>
      <c r="BC37" s="44"/>
      <c r="BD37" s="45"/>
      <c r="BE37" s="45"/>
      <c r="BF37" s="46"/>
      <c r="BG37" s="47"/>
    </row>
    <row r="38" spans="1:59" ht="37.9" customHeight="1" x14ac:dyDescent="0.2">
      <c r="A38" s="101"/>
      <c r="B38" s="95"/>
      <c r="C38" s="168" t="s">
        <v>123</v>
      </c>
      <c r="D38" s="169" t="s">
        <v>68</v>
      </c>
      <c r="E38" s="170" t="s">
        <v>104</v>
      </c>
      <c r="F38" s="171" t="s">
        <v>98</v>
      </c>
      <c r="G38" s="172"/>
      <c r="H38" s="173"/>
      <c r="I38" s="173"/>
      <c r="J38" s="174" t="s">
        <v>67</v>
      </c>
      <c r="K38" s="172"/>
      <c r="L38" s="173"/>
      <c r="M38" s="173"/>
      <c r="N38" s="174"/>
      <c r="O38" s="172"/>
      <c r="P38" s="173"/>
      <c r="Q38" s="173"/>
      <c r="R38" s="174"/>
      <c r="S38" s="172"/>
      <c r="T38" s="173"/>
      <c r="U38" s="173"/>
      <c r="V38" s="174" t="s">
        <v>67</v>
      </c>
      <c r="W38" s="172"/>
      <c r="X38" s="173"/>
      <c r="Y38" s="173"/>
      <c r="Z38" s="174"/>
      <c r="AA38" s="172"/>
      <c r="AB38" s="173"/>
      <c r="AC38" s="173"/>
      <c r="AD38" s="174"/>
      <c r="AE38" s="172"/>
      <c r="AF38" s="173"/>
      <c r="AG38" s="173"/>
      <c r="AH38" s="174"/>
      <c r="AI38" s="172"/>
      <c r="AJ38" s="173"/>
      <c r="AK38" s="173"/>
      <c r="AL38" s="174" t="s">
        <v>67</v>
      </c>
      <c r="AM38" s="172"/>
      <c r="AN38" s="173"/>
      <c r="AO38" s="173"/>
      <c r="AP38" s="174"/>
      <c r="AQ38" s="172"/>
      <c r="AR38" s="173"/>
      <c r="AS38" s="173"/>
      <c r="AT38" s="174" t="s">
        <v>67</v>
      </c>
      <c r="AU38" s="172"/>
      <c r="AV38" s="173"/>
      <c r="AW38" s="173"/>
      <c r="AX38" s="174"/>
      <c r="AY38" s="172"/>
      <c r="AZ38" s="173"/>
      <c r="BA38" s="173" t="s">
        <v>67</v>
      </c>
      <c r="BB38" s="174" t="s">
        <v>67</v>
      </c>
      <c r="BC38" s="44"/>
      <c r="BD38" s="45"/>
      <c r="BE38" s="45"/>
      <c r="BF38" s="46"/>
      <c r="BG38" s="47"/>
    </row>
    <row r="39" spans="1:59" ht="37.9" customHeight="1" x14ac:dyDescent="0.2">
      <c r="A39" s="101"/>
      <c r="B39" s="95"/>
      <c r="C39" s="168" t="s">
        <v>99</v>
      </c>
      <c r="D39" s="169" t="s">
        <v>68</v>
      </c>
      <c r="E39" s="170" t="s">
        <v>124</v>
      </c>
      <c r="F39" s="171" t="s">
        <v>66</v>
      </c>
      <c r="G39" s="172"/>
      <c r="H39" s="173"/>
      <c r="I39" s="173"/>
      <c r="J39" s="174"/>
      <c r="K39" s="172"/>
      <c r="L39" s="173"/>
      <c r="M39" s="173" t="s">
        <v>67</v>
      </c>
      <c r="N39" s="174"/>
      <c r="O39" s="172"/>
      <c r="P39" s="173"/>
      <c r="Q39" s="173" t="s">
        <v>67</v>
      </c>
      <c r="R39" s="174"/>
      <c r="S39" s="172"/>
      <c r="T39" s="173"/>
      <c r="U39" s="173" t="s">
        <v>67</v>
      </c>
      <c r="V39" s="174"/>
      <c r="W39" s="172"/>
      <c r="X39" s="173"/>
      <c r="Y39" s="173" t="s">
        <v>67</v>
      </c>
      <c r="Z39" s="174"/>
      <c r="AA39" s="172"/>
      <c r="AB39" s="173"/>
      <c r="AC39" s="173" t="s">
        <v>67</v>
      </c>
      <c r="AD39" s="174"/>
      <c r="AE39" s="172"/>
      <c r="AF39" s="173"/>
      <c r="AG39" s="173" t="s">
        <v>67</v>
      </c>
      <c r="AH39" s="174"/>
      <c r="AI39" s="172"/>
      <c r="AJ39" s="173"/>
      <c r="AK39" s="173" t="s">
        <v>67</v>
      </c>
      <c r="AL39" s="174"/>
      <c r="AM39" s="172"/>
      <c r="AN39" s="173"/>
      <c r="AO39" s="173" t="s">
        <v>67</v>
      </c>
      <c r="AP39" s="174"/>
      <c r="AQ39" s="172"/>
      <c r="AR39" s="173"/>
      <c r="AS39" s="173" t="s">
        <v>67</v>
      </c>
      <c r="AT39" s="174"/>
      <c r="AU39" s="172"/>
      <c r="AV39" s="173"/>
      <c r="AW39" s="173" t="s">
        <v>67</v>
      </c>
      <c r="AX39" s="174"/>
      <c r="AY39" s="172"/>
      <c r="AZ39" s="173"/>
      <c r="BA39" s="173" t="s">
        <v>67</v>
      </c>
      <c r="BB39" s="174"/>
      <c r="BC39" s="44"/>
      <c r="BD39" s="45"/>
      <c r="BE39" s="45"/>
      <c r="BF39" s="46"/>
      <c r="BG39" s="47"/>
    </row>
    <row r="40" spans="1:59" ht="37.9" customHeight="1" x14ac:dyDescent="0.2">
      <c r="A40" s="101"/>
      <c r="B40" s="95"/>
      <c r="C40" s="168" t="s">
        <v>125</v>
      </c>
      <c r="D40" s="169" t="s">
        <v>68</v>
      </c>
      <c r="E40" s="170" t="s">
        <v>65</v>
      </c>
      <c r="F40" s="171" t="s">
        <v>66</v>
      </c>
      <c r="G40" s="172"/>
      <c r="H40" s="173"/>
      <c r="I40" s="173"/>
      <c r="J40" s="174"/>
      <c r="K40" s="172" t="s">
        <v>67</v>
      </c>
      <c r="L40" s="173"/>
      <c r="M40" s="173"/>
      <c r="N40" s="174"/>
      <c r="O40" s="172"/>
      <c r="P40" s="173"/>
      <c r="Q40" s="173"/>
      <c r="R40" s="174"/>
      <c r="S40" s="172"/>
      <c r="T40" s="173"/>
      <c r="U40" s="173"/>
      <c r="V40" s="174"/>
      <c r="W40" s="172"/>
      <c r="X40" s="173"/>
      <c r="Y40" s="173"/>
      <c r="Z40" s="174"/>
      <c r="AA40" s="172"/>
      <c r="AB40" s="173"/>
      <c r="AC40" s="173"/>
      <c r="AD40" s="174"/>
      <c r="AE40" s="172" t="s">
        <v>67</v>
      </c>
      <c r="AF40" s="173"/>
      <c r="AG40" s="173"/>
      <c r="AH40" s="174"/>
      <c r="AI40" s="172"/>
      <c r="AJ40" s="173"/>
      <c r="AK40" s="173"/>
      <c r="AL40" s="174"/>
      <c r="AM40" s="172"/>
      <c r="AN40" s="173"/>
      <c r="AO40" s="173"/>
      <c r="AP40" s="174"/>
      <c r="AQ40" s="172"/>
      <c r="AR40" s="173"/>
      <c r="AS40" s="173"/>
      <c r="AT40" s="174"/>
      <c r="AU40" s="172"/>
      <c r="AV40" s="173"/>
      <c r="AW40" s="173"/>
      <c r="AX40" s="174" t="s">
        <v>67</v>
      </c>
      <c r="AY40" s="172"/>
      <c r="AZ40" s="173"/>
      <c r="BA40" s="173"/>
      <c r="BB40" s="174"/>
      <c r="BC40" s="44"/>
      <c r="BD40" s="45"/>
      <c r="BE40" s="45"/>
      <c r="BF40" s="46"/>
      <c r="BG40" s="47"/>
    </row>
    <row r="41" spans="1:59" ht="37.9" customHeight="1" x14ac:dyDescent="0.2">
      <c r="A41" s="101"/>
      <c r="B41" s="95"/>
      <c r="C41" s="168" t="s">
        <v>126</v>
      </c>
      <c r="D41" s="169" t="s">
        <v>68</v>
      </c>
      <c r="E41" s="170" t="s">
        <v>65</v>
      </c>
      <c r="F41" s="171" t="s">
        <v>98</v>
      </c>
      <c r="G41" s="172"/>
      <c r="H41" s="173"/>
      <c r="I41" s="173"/>
      <c r="J41" s="174" t="s">
        <v>67</v>
      </c>
      <c r="K41" s="172"/>
      <c r="L41" s="173"/>
      <c r="M41" s="173"/>
      <c r="N41" s="174"/>
      <c r="O41" s="172"/>
      <c r="P41" s="173"/>
      <c r="Q41" s="173"/>
      <c r="R41" s="174" t="s">
        <v>67</v>
      </c>
      <c r="S41" s="172"/>
      <c r="T41" s="173"/>
      <c r="U41" s="173"/>
      <c r="V41" s="174"/>
      <c r="W41" s="172"/>
      <c r="X41" s="173"/>
      <c r="Y41" s="173"/>
      <c r="Z41" s="174" t="s">
        <v>67</v>
      </c>
      <c r="AA41" s="172"/>
      <c r="AB41" s="173"/>
      <c r="AC41" s="173"/>
      <c r="AD41" s="174"/>
      <c r="AE41" s="172"/>
      <c r="AF41" s="173"/>
      <c r="AG41" s="173"/>
      <c r="AH41" s="174" t="s">
        <v>67</v>
      </c>
      <c r="AI41" s="172"/>
      <c r="AJ41" s="173"/>
      <c r="AK41" s="173"/>
      <c r="AL41" s="174"/>
      <c r="AM41" s="172"/>
      <c r="AN41" s="173" t="s">
        <v>67</v>
      </c>
      <c r="AO41" s="173"/>
      <c r="AP41" s="174"/>
      <c r="AQ41" s="172"/>
      <c r="AR41" s="173"/>
      <c r="AS41" s="173"/>
      <c r="AT41" s="174"/>
      <c r="AU41" s="172"/>
      <c r="AV41" s="173"/>
      <c r="AW41" s="173" t="s">
        <v>67</v>
      </c>
      <c r="AX41" s="174"/>
      <c r="AY41" s="172"/>
      <c r="AZ41" s="173"/>
      <c r="BA41" s="173"/>
      <c r="BB41" s="174"/>
      <c r="BC41" s="44"/>
      <c r="BD41" s="45"/>
      <c r="BE41" s="45"/>
      <c r="BF41" s="46"/>
      <c r="BG41" s="47"/>
    </row>
    <row r="42" spans="1:59" ht="37.9" customHeight="1" x14ac:dyDescent="0.2">
      <c r="A42" s="101"/>
      <c r="B42" s="95"/>
      <c r="C42" s="168" t="s">
        <v>127</v>
      </c>
      <c r="D42" s="169" t="s">
        <v>68</v>
      </c>
      <c r="E42" s="170" t="s">
        <v>65</v>
      </c>
      <c r="F42" s="171" t="s">
        <v>98</v>
      </c>
      <c r="G42" s="172"/>
      <c r="H42" s="173"/>
      <c r="I42" s="173"/>
      <c r="J42" s="174"/>
      <c r="K42" s="172"/>
      <c r="L42" s="173"/>
      <c r="M42" s="173"/>
      <c r="N42" s="174"/>
      <c r="O42" s="172"/>
      <c r="P42" s="173"/>
      <c r="Q42" s="173"/>
      <c r="R42" s="174" t="s">
        <v>67</v>
      </c>
      <c r="S42" s="172"/>
      <c r="T42" s="173"/>
      <c r="U42" s="173"/>
      <c r="V42" s="174"/>
      <c r="W42" s="172"/>
      <c r="X42" s="173"/>
      <c r="Y42" s="173"/>
      <c r="Z42" s="174"/>
      <c r="AA42" s="172"/>
      <c r="AB42" s="173"/>
      <c r="AC42" s="173"/>
      <c r="AD42" s="174" t="s">
        <v>67</v>
      </c>
      <c r="AE42" s="172"/>
      <c r="AF42" s="173"/>
      <c r="AG42" s="173"/>
      <c r="AH42" s="174"/>
      <c r="AI42" s="172"/>
      <c r="AJ42" s="173"/>
      <c r="AK42" s="173"/>
      <c r="AL42" s="174"/>
      <c r="AM42" s="172"/>
      <c r="AN42" s="173"/>
      <c r="AO42" s="173"/>
      <c r="AP42" s="174"/>
      <c r="AQ42" s="172"/>
      <c r="AR42" s="173"/>
      <c r="AS42" s="173"/>
      <c r="AT42" s="174" t="s">
        <v>67</v>
      </c>
      <c r="AU42" s="172"/>
      <c r="AV42" s="173"/>
      <c r="AW42" s="173"/>
      <c r="AX42" s="174"/>
      <c r="AY42" s="172"/>
      <c r="AZ42" s="173"/>
      <c r="BA42" s="173"/>
      <c r="BB42" s="174"/>
      <c r="BC42" s="44"/>
      <c r="BD42" s="45"/>
      <c r="BE42" s="45"/>
      <c r="BF42" s="46"/>
      <c r="BG42" s="47"/>
    </row>
    <row r="43" spans="1:59" ht="37.9" customHeight="1" x14ac:dyDescent="0.2">
      <c r="A43" s="101"/>
      <c r="B43" s="95"/>
      <c r="C43" s="175" t="s">
        <v>100</v>
      </c>
      <c r="D43" s="169" t="s">
        <v>68</v>
      </c>
      <c r="E43" s="170" t="s">
        <v>101</v>
      </c>
      <c r="F43" s="171" t="s">
        <v>66</v>
      </c>
      <c r="G43" s="172" t="s">
        <v>67</v>
      </c>
      <c r="H43" s="173"/>
      <c r="I43" s="173"/>
      <c r="J43" s="174"/>
      <c r="K43" s="172" t="s">
        <v>67</v>
      </c>
      <c r="L43" s="173"/>
      <c r="M43" s="173"/>
      <c r="N43" s="174"/>
      <c r="O43" s="172" t="s">
        <v>67</v>
      </c>
      <c r="P43" s="173"/>
      <c r="Q43" s="173"/>
      <c r="R43" s="174"/>
      <c r="S43" s="172" t="s">
        <v>67</v>
      </c>
      <c r="T43" s="173"/>
      <c r="U43" s="173"/>
      <c r="V43" s="174"/>
      <c r="W43" s="172" t="s">
        <v>67</v>
      </c>
      <c r="X43" s="173"/>
      <c r="Y43" s="173"/>
      <c r="Z43" s="174"/>
      <c r="AA43" s="172" t="s">
        <v>67</v>
      </c>
      <c r="AB43" s="173"/>
      <c r="AC43" s="173"/>
      <c r="AD43" s="174"/>
      <c r="AE43" s="172" t="s">
        <v>67</v>
      </c>
      <c r="AF43" s="173"/>
      <c r="AG43" s="173"/>
      <c r="AH43" s="174"/>
      <c r="AI43" s="172" t="s">
        <v>67</v>
      </c>
      <c r="AJ43" s="173"/>
      <c r="AK43" s="173"/>
      <c r="AL43" s="174"/>
      <c r="AM43" s="172" t="s">
        <v>67</v>
      </c>
      <c r="AN43" s="173"/>
      <c r="AO43" s="173"/>
      <c r="AP43" s="174"/>
      <c r="AQ43" s="172" t="s">
        <v>67</v>
      </c>
      <c r="AR43" s="173"/>
      <c r="AS43" s="173"/>
      <c r="AT43" s="174"/>
      <c r="AU43" s="172" t="s">
        <v>67</v>
      </c>
      <c r="AV43" s="173"/>
      <c r="AW43" s="173"/>
      <c r="AX43" s="174"/>
      <c r="AY43" s="172" t="s">
        <v>67</v>
      </c>
      <c r="AZ43" s="173"/>
      <c r="BA43" s="173"/>
      <c r="BB43" s="174"/>
      <c r="BC43" s="44"/>
      <c r="BD43" s="45"/>
      <c r="BE43" s="45"/>
      <c r="BF43" s="46"/>
      <c r="BG43" s="47"/>
    </row>
    <row r="44" spans="1:59" ht="37.9" customHeight="1" x14ac:dyDescent="0.2">
      <c r="A44" s="101"/>
      <c r="B44" s="95"/>
      <c r="C44" s="175" t="s">
        <v>102</v>
      </c>
      <c r="D44" s="169" t="s">
        <v>68</v>
      </c>
      <c r="E44" s="170" t="s">
        <v>65</v>
      </c>
      <c r="F44" s="171" t="s">
        <v>98</v>
      </c>
      <c r="G44" s="172"/>
      <c r="H44" s="173"/>
      <c r="I44" s="173"/>
      <c r="J44" s="174"/>
      <c r="K44" s="172"/>
      <c r="L44" s="173"/>
      <c r="M44" s="173"/>
      <c r="N44" s="174" t="s">
        <v>67</v>
      </c>
      <c r="O44" s="172"/>
      <c r="P44" s="173"/>
      <c r="Q44" s="173"/>
      <c r="R44" s="174"/>
      <c r="S44" s="172"/>
      <c r="T44" s="173"/>
      <c r="U44" s="173"/>
      <c r="V44" s="174"/>
      <c r="W44" s="172"/>
      <c r="X44" s="173"/>
      <c r="Y44" s="173"/>
      <c r="Z44" s="174"/>
      <c r="AA44" s="172"/>
      <c r="AB44" s="173"/>
      <c r="AC44" s="173"/>
      <c r="AD44" s="174"/>
      <c r="AE44" s="172"/>
      <c r="AF44" s="173"/>
      <c r="AG44" s="173"/>
      <c r="AH44" s="174"/>
      <c r="AI44" s="172"/>
      <c r="AJ44" s="173"/>
      <c r="AK44" s="173"/>
      <c r="AL44" s="174"/>
      <c r="AM44" s="172"/>
      <c r="AN44" s="173"/>
      <c r="AO44" s="173"/>
      <c r="AP44" s="174"/>
      <c r="AQ44" s="172"/>
      <c r="AR44" s="173"/>
      <c r="AS44" s="173"/>
      <c r="AT44" s="174"/>
      <c r="AU44" s="172"/>
      <c r="AV44" s="173"/>
      <c r="AW44" s="173"/>
      <c r="AX44" s="174"/>
      <c r="AY44" s="172"/>
      <c r="AZ44" s="173"/>
      <c r="BA44" s="173"/>
      <c r="BB44" s="174"/>
      <c r="BC44" s="44"/>
      <c r="BD44" s="45"/>
      <c r="BE44" s="45"/>
      <c r="BF44" s="46"/>
      <c r="BG44" s="47"/>
    </row>
    <row r="45" spans="1:59" ht="37.9" customHeight="1" x14ac:dyDescent="0.2">
      <c r="A45" s="101"/>
      <c r="B45" s="95"/>
      <c r="C45" s="175" t="s">
        <v>103</v>
      </c>
      <c r="D45" s="169" t="s">
        <v>68</v>
      </c>
      <c r="E45" s="170" t="s">
        <v>104</v>
      </c>
      <c r="F45" s="171" t="s">
        <v>66</v>
      </c>
      <c r="G45" s="172"/>
      <c r="H45" s="173"/>
      <c r="I45" s="173"/>
      <c r="J45" s="174"/>
      <c r="K45" s="172"/>
      <c r="L45" s="173"/>
      <c r="M45" s="173"/>
      <c r="N45" s="174"/>
      <c r="O45" s="172"/>
      <c r="P45" s="173"/>
      <c r="Q45" s="173"/>
      <c r="R45" s="174"/>
      <c r="S45" s="172"/>
      <c r="T45" s="173"/>
      <c r="U45" s="173" t="s">
        <v>67</v>
      </c>
      <c r="V45" s="174"/>
      <c r="W45" s="172"/>
      <c r="X45" s="173"/>
      <c r="Y45" s="173"/>
      <c r="Z45" s="174"/>
      <c r="AA45" s="172"/>
      <c r="AB45" s="173"/>
      <c r="AC45" s="173"/>
      <c r="AD45" s="174"/>
      <c r="AE45" s="172"/>
      <c r="AF45" s="173"/>
      <c r="AG45" s="173"/>
      <c r="AH45" s="174"/>
      <c r="AI45" s="172"/>
      <c r="AJ45" s="173"/>
      <c r="AK45" s="173"/>
      <c r="AL45" s="174"/>
      <c r="AM45" s="172"/>
      <c r="AN45" s="173"/>
      <c r="AO45" s="173"/>
      <c r="AP45" s="174"/>
      <c r="AQ45" s="172"/>
      <c r="AR45" s="173"/>
      <c r="AS45" s="173"/>
      <c r="AT45" s="174"/>
      <c r="AU45" s="172"/>
      <c r="AV45" s="173"/>
      <c r="AW45" s="173"/>
      <c r="AX45" s="174"/>
      <c r="AY45" s="172"/>
      <c r="AZ45" s="173"/>
      <c r="BA45" s="173"/>
      <c r="BB45" s="174"/>
      <c r="BC45" s="44"/>
      <c r="BD45" s="45"/>
      <c r="BE45" s="45"/>
      <c r="BF45" s="46"/>
      <c r="BG45" s="47"/>
    </row>
    <row r="46" spans="1:59" ht="40.5" customHeight="1" x14ac:dyDescent="0.2">
      <c r="A46" s="101"/>
      <c r="B46" s="95"/>
      <c r="C46" s="175" t="s">
        <v>128</v>
      </c>
      <c r="D46" s="169" t="s">
        <v>68</v>
      </c>
      <c r="E46" s="170" t="s">
        <v>104</v>
      </c>
      <c r="F46" s="171" t="s">
        <v>66</v>
      </c>
      <c r="G46" s="172"/>
      <c r="H46" s="173"/>
      <c r="I46" s="173"/>
      <c r="J46" s="174"/>
      <c r="K46" s="172" t="s">
        <v>67</v>
      </c>
      <c r="L46" s="173"/>
      <c r="M46" s="173"/>
      <c r="N46" s="174"/>
      <c r="O46" s="172"/>
      <c r="P46" s="173"/>
      <c r="Q46" s="173"/>
      <c r="R46" s="174"/>
      <c r="S46" s="172"/>
      <c r="T46" s="173"/>
      <c r="U46" s="173"/>
      <c r="V46" s="174"/>
      <c r="W46" s="172"/>
      <c r="X46" s="173"/>
      <c r="Y46" s="173"/>
      <c r="Z46" s="174"/>
      <c r="AA46" s="172"/>
      <c r="AB46" s="173"/>
      <c r="AC46" s="173"/>
      <c r="AD46" s="174"/>
      <c r="AE46" s="172"/>
      <c r="AF46" s="173"/>
      <c r="AG46" s="173"/>
      <c r="AH46" s="174"/>
      <c r="AI46" s="172"/>
      <c r="AJ46" s="173"/>
      <c r="AK46" s="173"/>
      <c r="AL46" s="174"/>
      <c r="AM46" s="172"/>
      <c r="AN46" s="173"/>
      <c r="AO46" s="173"/>
      <c r="AP46" s="174"/>
      <c r="AQ46" s="172"/>
      <c r="AR46" s="173"/>
      <c r="AS46" s="173"/>
      <c r="AT46" s="174"/>
      <c r="AU46" s="172"/>
      <c r="AV46" s="173"/>
      <c r="AW46" s="173"/>
      <c r="AX46" s="174"/>
      <c r="AY46" s="172"/>
      <c r="AZ46" s="173"/>
      <c r="BA46" s="173"/>
      <c r="BB46" s="174"/>
      <c r="BC46" s="44"/>
      <c r="BD46" s="45"/>
      <c r="BE46" s="45"/>
      <c r="BF46" s="46"/>
      <c r="BG46" s="47"/>
    </row>
    <row r="47" spans="1:59" ht="37.9" customHeight="1" x14ac:dyDescent="0.2">
      <c r="A47" s="101"/>
      <c r="B47" s="95"/>
      <c r="C47" s="175" t="s">
        <v>105</v>
      </c>
      <c r="D47" s="169" t="s">
        <v>68</v>
      </c>
      <c r="E47" s="170" t="s">
        <v>106</v>
      </c>
      <c r="F47" s="171" t="s">
        <v>66</v>
      </c>
      <c r="G47" s="172"/>
      <c r="H47" s="173"/>
      <c r="I47" s="173"/>
      <c r="J47" s="174"/>
      <c r="K47" s="172"/>
      <c r="L47" s="173"/>
      <c r="M47" s="173"/>
      <c r="N47" s="174"/>
      <c r="O47" s="172"/>
      <c r="P47" s="173"/>
      <c r="Q47" s="173"/>
      <c r="R47" s="174"/>
      <c r="S47" s="172"/>
      <c r="T47" s="173"/>
      <c r="U47" s="173"/>
      <c r="V47" s="174"/>
      <c r="W47" s="172"/>
      <c r="X47" s="173" t="s">
        <v>67</v>
      </c>
      <c r="Y47" s="173"/>
      <c r="Z47" s="174"/>
      <c r="AA47" s="172"/>
      <c r="AB47" s="173"/>
      <c r="AC47" s="173"/>
      <c r="AD47" s="174"/>
      <c r="AE47" s="172"/>
      <c r="AF47" s="173"/>
      <c r="AG47" s="173"/>
      <c r="AH47" s="174"/>
      <c r="AI47" s="172"/>
      <c r="AJ47" s="173"/>
      <c r="AK47" s="173"/>
      <c r="AL47" s="174"/>
      <c r="AM47" s="172"/>
      <c r="AN47" s="173"/>
      <c r="AO47" s="173"/>
      <c r="AP47" s="174"/>
      <c r="AQ47" s="172"/>
      <c r="AR47" s="173"/>
      <c r="AS47" s="173"/>
      <c r="AT47" s="174"/>
      <c r="AU47" s="172"/>
      <c r="AV47" s="173"/>
      <c r="AW47" s="173"/>
      <c r="AX47" s="174"/>
      <c r="AY47" s="172"/>
      <c r="AZ47" s="173"/>
      <c r="BA47" s="173"/>
      <c r="BB47" s="174"/>
      <c r="BC47" s="44"/>
      <c r="BD47" s="45"/>
      <c r="BE47" s="45"/>
      <c r="BF47" s="46"/>
      <c r="BG47" s="47"/>
    </row>
    <row r="48" spans="1:59" ht="37.9" customHeight="1" x14ac:dyDescent="0.2">
      <c r="A48" s="101"/>
      <c r="B48" s="95"/>
      <c r="C48" s="175" t="s">
        <v>129</v>
      </c>
      <c r="D48" s="169" t="s">
        <v>68</v>
      </c>
      <c r="E48" s="170" t="s">
        <v>65</v>
      </c>
      <c r="F48" s="171" t="s">
        <v>66</v>
      </c>
      <c r="G48" s="172"/>
      <c r="H48" s="173"/>
      <c r="I48" s="173"/>
      <c r="J48" s="174"/>
      <c r="K48" s="172"/>
      <c r="L48" s="173"/>
      <c r="M48" s="173"/>
      <c r="N48" s="174"/>
      <c r="O48" s="172"/>
      <c r="P48" s="173"/>
      <c r="Q48" s="173"/>
      <c r="R48" s="174"/>
      <c r="S48" s="172"/>
      <c r="T48" s="173"/>
      <c r="U48" s="173"/>
      <c r="V48" s="174"/>
      <c r="W48" s="172"/>
      <c r="X48" s="173"/>
      <c r="Y48" s="173"/>
      <c r="Z48" s="174"/>
      <c r="AA48" s="172"/>
      <c r="AB48" s="173"/>
      <c r="AC48" s="173"/>
      <c r="AD48" s="174"/>
      <c r="AE48" s="172" t="s">
        <v>67</v>
      </c>
      <c r="AF48" s="173"/>
      <c r="AG48" s="173"/>
      <c r="AH48" s="174"/>
      <c r="AI48" s="172"/>
      <c r="AJ48" s="173"/>
      <c r="AK48" s="173"/>
      <c r="AL48" s="174"/>
      <c r="AM48" s="172"/>
      <c r="AN48" s="173"/>
      <c r="AO48" s="173"/>
      <c r="AP48" s="174"/>
      <c r="AQ48" s="172"/>
      <c r="AR48" s="173"/>
      <c r="AS48" s="173"/>
      <c r="AT48" s="174" t="s">
        <v>67</v>
      </c>
      <c r="AU48" s="172"/>
      <c r="AV48" s="173"/>
      <c r="AW48" s="173"/>
      <c r="AX48" s="174"/>
      <c r="AY48" s="172"/>
      <c r="AZ48" s="173"/>
      <c r="BA48" s="173"/>
      <c r="BB48" s="174"/>
      <c r="BC48" s="44"/>
      <c r="BD48" s="45"/>
      <c r="BE48" s="45"/>
      <c r="BF48" s="46"/>
      <c r="BG48" s="47"/>
    </row>
    <row r="49" spans="1:59" ht="37.9" customHeight="1" x14ac:dyDescent="0.2">
      <c r="A49" s="101"/>
      <c r="B49" s="95"/>
      <c r="C49" s="175" t="s">
        <v>107</v>
      </c>
      <c r="D49" s="169" t="s">
        <v>68</v>
      </c>
      <c r="E49" s="170" t="s">
        <v>65</v>
      </c>
      <c r="F49" s="171" t="s">
        <v>98</v>
      </c>
      <c r="G49" s="172"/>
      <c r="H49" s="173"/>
      <c r="I49" s="173"/>
      <c r="J49" s="174"/>
      <c r="K49" s="172"/>
      <c r="L49" s="173"/>
      <c r="M49" s="173"/>
      <c r="N49" s="174"/>
      <c r="O49" s="172"/>
      <c r="P49" s="173"/>
      <c r="Q49" s="173"/>
      <c r="R49" s="174"/>
      <c r="S49" s="172"/>
      <c r="T49" s="173"/>
      <c r="U49" s="173"/>
      <c r="V49" s="174"/>
      <c r="W49" s="172"/>
      <c r="X49" s="173"/>
      <c r="Y49" s="173"/>
      <c r="Z49" s="174"/>
      <c r="AA49" s="172"/>
      <c r="AB49" s="173"/>
      <c r="AC49" s="173" t="s">
        <v>67</v>
      </c>
      <c r="AD49" s="174"/>
      <c r="AE49" s="172"/>
      <c r="AF49" s="173"/>
      <c r="AG49" s="173"/>
      <c r="AH49" s="174"/>
      <c r="AI49" s="172"/>
      <c r="AJ49" s="173"/>
      <c r="AK49" s="173"/>
      <c r="AL49" s="174"/>
      <c r="AM49" s="172"/>
      <c r="AN49" s="173"/>
      <c r="AO49" s="173"/>
      <c r="AP49" s="174"/>
      <c r="AQ49" s="172"/>
      <c r="AR49" s="173"/>
      <c r="AS49" s="173"/>
      <c r="AT49" s="174"/>
      <c r="AU49" s="172"/>
      <c r="AV49" s="173"/>
      <c r="AW49" s="173"/>
      <c r="AX49" s="174"/>
      <c r="AY49" s="172"/>
      <c r="AZ49" s="173"/>
      <c r="BA49" s="173"/>
      <c r="BB49" s="174"/>
      <c r="BC49" s="44"/>
      <c r="BD49" s="45"/>
      <c r="BE49" s="45"/>
      <c r="BF49" s="46"/>
      <c r="BG49" s="47"/>
    </row>
    <row r="50" spans="1:59" ht="37.9" customHeight="1" x14ac:dyDescent="0.2">
      <c r="A50" s="101"/>
      <c r="B50" s="95"/>
      <c r="C50" s="175" t="s">
        <v>108</v>
      </c>
      <c r="D50" s="169" t="s">
        <v>68</v>
      </c>
      <c r="E50" s="170" t="s">
        <v>104</v>
      </c>
      <c r="F50" s="171" t="s">
        <v>98</v>
      </c>
      <c r="G50" s="172"/>
      <c r="H50" s="173"/>
      <c r="I50" s="173"/>
      <c r="J50" s="174"/>
      <c r="K50" s="172"/>
      <c r="L50" s="173"/>
      <c r="M50" s="173"/>
      <c r="N50" s="174"/>
      <c r="O50" s="172"/>
      <c r="P50" s="173"/>
      <c r="Q50" s="173" t="s">
        <v>67</v>
      </c>
      <c r="R50" s="174"/>
      <c r="S50" s="172"/>
      <c r="T50" s="173"/>
      <c r="U50" s="173"/>
      <c r="V50" s="174"/>
      <c r="W50" s="172"/>
      <c r="X50" s="173"/>
      <c r="Y50" s="173"/>
      <c r="Z50" s="174"/>
      <c r="AA50" s="172"/>
      <c r="AB50" s="173"/>
      <c r="AC50" s="173" t="s">
        <v>67</v>
      </c>
      <c r="AD50" s="174"/>
      <c r="AE50" s="172"/>
      <c r="AF50" s="173"/>
      <c r="AG50" s="173"/>
      <c r="AH50" s="174"/>
      <c r="AI50" s="172"/>
      <c r="AJ50" s="173"/>
      <c r="AK50" s="173"/>
      <c r="AL50" s="174"/>
      <c r="AM50" s="172"/>
      <c r="AN50" s="173"/>
      <c r="AO50" s="173" t="s">
        <v>67</v>
      </c>
      <c r="AP50" s="174"/>
      <c r="AQ50" s="172"/>
      <c r="AR50" s="173"/>
      <c r="AS50" s="173"/>
      <c r="AT50" s="174"/>
      <c r="AU50" s="172"/>
      <c r="AV50" s="173"/>
      <c r="AW50" s="173"/>
      <c r="AX50" s="174"/>
      <c r="AY50" s="172"/>
      <c r="AZ50" s="173"/>
      <c r="BA50" s="173" t="s">
        <v>67</v>
      </c>
      <c r="BB50" s="174"/>
      <c r="BC50" s="44"/>
      <c r="BD50" s="45"/>
      <c r="BE50" s="45"/>
      <c r="BF50" s="46"/>
      <c r="BG50" s="47"/>
    </row>
    <row r="51" spans="1:59" ht="37.9" customHeight="1" thickBot="1" x14ac:dyDescent="0.25">
      <c r="A51" s="102"/>
      <c r="B51" s="96"/>
      <c r="C51" s="175" t="s">
        <v>130</v>
      </c>
      <c r="D51" s="169" t="s">
        <v>68</v>
      </c>
      <c r="E51" s="170" t="s">
        <v>104</v>
      </c>
      <c r="F51" s="171" t="s">
        <v>98</v>
      </c>
      <c r="G51" s="172"/>
      <c r="H51" s="173"/>
      <c r="I51" s="173"/>
      <c r="J51" s="174"/>
      <c r="K51" s="172"/>
      <c r="L51" s="173"/>
      <c r="M51" s="173"/>
      <c r="N51" s="174"/>
      <c r="O51" s="172"/>
      <c r="P51" s="173"/>
      <c r="Q51" s="173"/>
      <c r="R51" s="174" t="s">
        <v>67</v>
      </c>
      <c r="S51" s="172"/>
      <c r="T51" s="173"/>
      <c r="U51" s="173"/>
      <c r="V51" s="174"/>
      <c r="W51" s="172"/>
      <c r="X51" s="173"/>
      <c r="Y51" s="173"/>
      <c r="Z51" s="174"/>
      <c r="AA51" s="172"/>
      <c r="AB51" s="173"/>
      <c r="AC51" s="173"/>
      <c r="AD51" s="174"/>
      <c r="AE51" s="172"/>
      <c r="AF51" s="173"/>
      <c r="AG51" s="173"/>
      <c r="AH51" s="174" t="s">
        <v>67</v>
      </c>
      <c r="AI51" s="172"/>
      <c r="AJ51" s="173"/>
      <c r="AK51" s="173"/>
      <c r="AL51" s="174"/>
      <c r="AM51" s="172"/>
      <c r="AN51" s="173"/>
      <c r="AO51" s="173"/>
      <c r="AP51" s="174"/>
      <c r="AQ51" s="172"/>
      <c r="AR51" s="173"/>
      <c r="AS51" s="173"/>
      <c r="AT51" s="174"/>
      <c r="AU51" s="172"/>
      <c r="AV51" s="173"/>
      <c r="AW51" s="173"/>
      <c r="AX51" s="174" t="s">
        <v>67</v>
      </c>
      <c r="AY51" s="172"/>
      <c r="AZ51" s="173"/>
      <c r="BA51" s="173"/>
      <c r="BB51" s="174"/>
      <c r="BC51" s="86"/>
      <c r="BD51" s="87"/>
      <c r="BE51" s="87"/>
      <c r="BF51" s="88"/>
      <c r="BG51" s="89"/>
    </row>
    <row r="52" spans="1:59" ht="55.5" customHeight="1" x14ac:dyDescent="0.2">
      <c r="A52" s="97">
        <v>45672</v>
      </c>
      <c r="B52" s="94" t="s">
        <v>110</v>
      </c>
      <c r="C52" s="68" t="s">
        <v>111</v>
      </c>
      <c r="D52" s="69" t="s">
        <v>68</v>
      </c>
      <c r="E52" s="68" t="s">
        <v>65</v>
      </c>
      <c r="F52" s="71" t="s">
        <v>66</v>
      </c>
      <c r="G52" s="72"/>
      <c r="H52" s="73"/>
      <c r="I52" s="73"/>
      <c r="J52" s="74"/>
      <c r="K52" s="72"/>
      <c r="L52" s="73"/>
      <c r="M52" s="73"/>
      <c r="N52" s="74"/>
      <c r="O52" s="72"/>
      <c r="P52" s="73"/>
      <c r="Q52" s="73"/>
      <c r="R52" s="74"/>
      <c r="S52" s="72"/>
      <c r="T52" s="73" t="s">
        <v>67</v>
      </c>
      <c r="U52" s="73"/>
      <c r="V52" s="74"/>
      <c r="W52" s="72"/>
      <c r="X52" s="73"/>
      <c r="Y52" s="73"/>
      <c r="Z52" s="74"/>
      <c r="AA52" s="72"/>
      <c r="AB52" s="73"/>
      <c r="AC52" s="73"/>
      <c r="AD52" s="74"/>
      <c r="AE52" s="72"/>
      <c r="AF52" s="73"/>
      <c r="AG52" s="73"/>
      <c r="AH52" s="74"/>
      <c r="AI52" s="72"/>
      <c r="AJ52" s="73" t="s">
        <v>67</v>
      </c>
      <c r="AK52" s="73"/>
      <c r="AL52" s="74"/>
      <c r="AM52" s="72"/>
      <c r="AN52" s="73"/>
      <c r="AO52" s="73"/>
      <c r="AP52" s="74"/>
      <c r="AQ52" s="72"/>
      <c r="AR52" s="73"/>
      <c r="AS52" s="73"/>
      <c r="AT52" s="74"/>
      <c r="AU52" s="72"/>
      <c r="AV52" s="73"/>
      <c r="AW52" s="73"/>
      <c r="AX52" s="74"/>
      <c r="AY52" s="72"/>
      <c r="AZ52" s="73" t="s">
        <v>67</v>
      </c>
      <c r="BA52" s="73"/>
      <c r="BB52" s="74"/>
      <c r="BC52" s="75"/>
      <c r="BD52" s="76"/>
      <c r="BE52" s="76"/>
      <c r="BF52" s="77"/>
      <c r="BG52" s="78"/>
    </row>
    <row r="53" spans="1:59" ht="37.9" customHeight="1" x14ac:dyDescent="0.2">
      <c r="A53" s="98"/>
      <c r="B53" s="95"/>
      <c r="C53" s="59" t="s">
        <v>112</v>
      </c>
      <c r="D53" s="63" t="s">
        <v>68</v>
      </c>
      <c r="E53" s="92" t="s">
        <v>65</v>
      </c>
      <c r="F53" s="62" t="s">
        <v>66</v>
      </c>
      <c r="G53" s="41"/>
      <c r="H53" s="42"/>
      <c r="I53" s="42"/>
      <c r="J53" s="43"/>
      <c r="K53" s="41"/>
      <c r="L53" s="42"/>
      <c r="M53" s="42"/>
      <c r="N53" s="43"/>
      <c r="O53" s="41"/>
      <c r="P53" s="42" t="s">
        <v>67</v>
      </c>
      <c r="Q53" s="42"/>
      <c r="R53" s="43"/>
      <c r="S53" s="41"/>
      <c r="T53" s="42"/>
      <c r="U53" s="42"/>
      <c r="V53" s="43"/>
      <c r="W53" s="41"/>
      <c r="X53" s="42"/>
      <c r="Y53" s="42"/>
      <c r="Z53" s="43"/>
      <c r="AA53" s="41"/>
      <c r="AB53" s="42"/>
      <c r="AC53" s="42"/>
      <c r="AD53" s="43"/>
      <c r="AE53" s="41"/>
      <c r="AF53" s="42"/>
      <c r="AG53" s="42"/>
      <c r="AH53" s="43"/>
      <c r="AI53" s="41"/>
      <c r="AJ53" s="42"/>
      <c r="AK53" s="42"/>
      <c r="AL53" s="43"/>
      <c r="AM53" s="41"/>
      <c r="AN53" s="42" t="s">
        <v>67</v>
      </c>
      <c r="AO53" s="42"/>
      <c r="AP53" s="43"/>
      <c r="AQ53" s="41"/>
      <c r="AR53" s="42"/>
      <c r="AS53" s="42"/>
      <c r="AT53" s="43"/>
      <c r="AU53" s="41"/>
      <c r="AV53" s="42"/>
      <c r="AW53" s="42"/>
      <c r="AX53" s="43"/>
      <c r="AY53" s="41"/>
      <c r="AZ53" s="42"/>
      <c r="BA53" s="42"/>
      <c r="BB53" s="43"/>
      <c r="BC53" s="44"/>
      <c r="BD53" s="45"/>
      <c r="BE53" s="45"/>
      <c r="BF53" s="46"/>
      <c r="BG53" s="47"/>
    </row>
    <row r="54" spans="1:59" ht="37.9" customHeight="1" x14ac:dyDescent="0.2">
      <c r="A54" s="98"/>
      <c r="B54" s="95"/>
      <c r="C54" s="59" t="s">
        <v>115</v>
      </c>
      <c r="D54" s="63" t="s">
        <v>79</v>
      </c>
      <c r="E54" s="92" t="s">
        <v>65</v>
      </c>
      <c r="F54" s="62" t="s">
        <v>66</v>
      </c>
      <c r="G54" s="41"/>
      <c r="H54" s="42"/>
      <c r="I54" s="42"/>
      <c r="J54" s="43"/>
      <c r="K54" s="41"/>
      <c r="L54" s="42"/>
      <c r="M54" s="42"/>
      <c r="N54" s="43" t="s">
        <v>67</v>
      </c>
      <c r="O54" s="41"/>
      <c r="P54" s="42"/>
      <c r="Q54" s="42"/>
      <c r="R54" s="43"/>
      <c r="S54" s="41"/>
      <c r="T54" s="42"/>
      <c r="U54" s="42"/>
      <c r="V54" s="43"/>
      <c r="W54" s="41"/>
      <c r="X54" s="42"/>
      <c r="Y54" s="42"/>
      <c r="Z54" s="43"/>
      <c r="AA54" s="41"/>
      <c r="AB54" s="42"/>
      <c r="AC54" s="42"/>
      <c r="AD54" s="43"/>
      <c r="AE54" s="41"/>
      <c r="AF54" s="42"/>
      <c r="AG54" s="42"/>
      <c r="AH54" s="43"/>
      <c r="AI54" s="41"/>
      <c r="AJ54" s="42"/>
      <c r="AK54" s="42"/>
      <c r="AL54" s="43" t="s">
        <v>67</v>
      </c>
      <c r="AM54" s="41"/>
      <c r="AN54" s="42"/>
      <c r="AO54" s="42"/>
      <c r="AP54" s="43"/>
      <c r="AQ54" s="41"/>
      <c r="AR54" s="42"/>
      <c r="AS54" s="42"/>
      <c r="AT54" s="43"/>
      <c r="AU54" s="41"/>
      <c r="AV54" s="42"/>
      <c r="AW54" s="42"/>
      <c r="AX54" s="43"/>
      <c r="AY54" s="41"/>
      <c r="AZ54" s="42"/>
      <c r="BA54" s="42"/>
      <c r="BB54" s="43"/>
      <c r="BC54" s="44"/>
      <c r="BD54" s="45"/>
      <c r="BE54" s="45"/>
      <c r="BF54" s="46"/>
      <c r="BG54" s="47"/>
    </row>
    <row r="55" spans="1:59" ht="45" customHeight="1" x14ac:dyDescent="0.2">
      <c r="A55" s="98"/>
      <c r="B55" s="95"/>
      <c r="C55" s="59" t="s">
        <v>113</v>
      </c>
      <c r="D55" s="63" t="s">
        <v>79</v>
      </c>
      <c r="E55" s="92" t="s">
        <v>65</v>
      </c>
      <c r="F55" s="62" t="s">
        <v>66</v>
      </c>
      <c r="G55" s="41"/>
      <c r="H55" s="42"/>
      <c r="I55" s="42" t="s">
        <v>67</v>
      </c>
      <c r="J55" s="43"/>
      <c r="K55" s="41"/>
      <c r="L55" s="42"/>
      <c r="M55" s="42"/>
      <c r="N55" s="43"/>
      <c r="O55" s="41"/>
      <c r="P55" s="42"/>
      <c r="Q55" s="42"/>
      <c r="R55" s="43"/>
      <c r="S55" s="41"/>
      <c r="T55" s="42"/>
      <c r="U55" s="42" t="s">
        <v>67</v>
      </c>
      <c r="V55" s="43"/>
      <c r="W55" s="41"/>
      <c r="X55" s="42"/>
      <c r="Y55" s="42"/>
      <c r="Z55" s="43"/>
      <c r="AA55" s="41"/>
      <c r="AB55" s="42"/>
      <c r="AC55" s="42"/>
      <c r="AD55" s="43"/>
      <c r="AE55" s="41"/>
      <c r="AF55" s="42"/>
      <c r="AG55" s="42" t="s">
        <v>67</v>
      </c>
      <c r="AH55" s="43"/>
      <c r="AI55" s="41"/>
      <c r="AJ55" s="42"/>
      <c r="AK55" s="42"/>
      <c r="AL55" s="43"/>
      <c r="AM55" s="41"/>
      <c r="AN55" s="42"/>
      <c r="AO55" s="42"/>
      <c r="AP55" s="43"/>
      <c r="AQ55" s="41"/>
      <c r="AR55" s="42"/>
      <c r="AS55" s="42" t="s">
        <v>67</v>
      </c>
      <c r="AT55" s="43"/>
      <c r="AU55" s="41"/>
      <c r="AV55" s="42"/>
      <c r="AW55" s="42"/>
      <c r="AX55" s="43"/>
      <c r="AY55" s="41"/>
      <c r="AZ55" s="42"/>
      <c r="BA55" s="42"/>
      <c r="BB55" s="43"/>
      <c r="BC55" s="44"/>
      <c r="BD55" s="45"/>
      <c r="BE55" s="45"/>
      <c r="BF55" s="46"/>
      <c r="BG55" s="47"/>
    </row>
    <row r="56" spans="1:59" ht="37.9" customHeight="1" x14ac:dyDescent="0.2">
      <c r="A56" s="98"/>
      <c r="B56" s="95"/>
      <c r="C56" s="59" t="s">
        <v>114</v>
      </c>
      <c r="D56" s="63" t="s">
        <v>67</v>
      </c>
      <c r="E56" s="92" t="s">
        <v>65</v>
      </c>
      <c r="F56" s="62" t="s">
        <v>66</v>
      </c>
      <c r="G56" s="41"/>
      <c r="H56" s="42"/>
      <c r="I56" s="42"/>
      <c r="J56" s="43" t="s">
        <v>67</v>
      </c>
      <c r="K56" s="41"/>
      <c r="L56" s="42"/>
      <c r="M56" s="42"/>
      <c r="N56" s="43"/>
      <c r="O56" s="41"/>
      <c r="P56" s="42"/>
      <c r="Q56" s="42"/>
      <c r="R56" s="43" t="s">
        <v>67</v>
      </c>
      <c r="S56" s="41"/>
      <c r="T56" s="42"/>
      <c r="U56" s="42"/>
      <c r="V56" s="43"/>
      <c r="W56" s="41"/>
      <c r="X56" s="42"/>
      <c r="Y56" s="42"/>
      <c r="Z56" s="43"/>
      <c r="AA56" s="41"/>
      <c r="AB56" s="42"/>
      <c r="AC56" s="42"/>
      <c r="AD56" s="43" t="s">
        <v>67</v>
      </c>
      <c r="AE56" s="41"/>
      <c r="AF56" s="42"/>
      <c r="AG56" s="42"/>
      <c r="AH56" s="43"/>
      <c r="AI56" s="41"/>
      <c r="AJ56" s="42"/>
      <c r="AK56" s="42"/>
      <c r="AL56" s="43"/>
      <c r="AM56" s="41"/>
      <c r="AN56" s="42"/>
      <c r="AO56" s="42"/>
      <c r="AP56" s="43" t="s">
        <v>67</v>
      </c>
      <c r="AQ56" s="41"/>
      <c r="AR56" s="42"/>
      <c r="AS56" s="42"/>
      <c r="AT56" s="43"/>
      <c r="AU56" s="41"/>
      <c r="AV56" s="42"/>
      <c r="AW56" s="42"/>
      <c r="AX56" s="43"/>
      <c r="AY56" s="41"/>
      <c r="AZ56" s="42"/>
      <c r="BA56" s="42"/>
      <c r="BB56" s="43" t="s">
        <v>67</v>
      </c>
      <c r="BC56" s="44"/>
      <c r="BD56" s="45"/>
      <c r="BE56" s="45"/>
      <c r="BF56" s="46"/>
      <c r="BG56" s="47"/>
    </row>
    <row r="57" spans="1:59" ht="37.9" customHeight="1" x14ac:dyDescent="0.2">
      <c r="A57" s="98"/>
      <c r="B57" s="95"/>
      <c r="C57" s="59" t="s">
        <v>116</v>
      </c>
      <c r="D57" s="63" t="s">
        <v>79</v>
      </c>
      <c r="E57" s="92" t="s">
        <v>65</v>
      </c>
      <c r="F57" s="62" t="s">
        <v>66</v>
      </c>
      <c r="G57" s="41"/>
      <c r="H57" s="42"/>
      <c r="I57" s="42"/>
      <c r="J57" s="43" t="s">
        <v>67</v>
      </c>
      <c r="K57" s="41"/>
      <c r="L57" s="42"/>
      <c r="M57" s="42"/>
      <c r="N57" s="43"/>
      <c r="O57" s="41"/>
      <c r="P57" s="42"/>
      <c r="Q57" s="42"/>
      <c r="R57" s="43" t="s">
        <v>67</v>
      </c>
      <c r="S57" s="41"/>
      <c r="T57" s="42"/>
      <c r="U57" s="42"/>
      <c r="V57" s="43"/>
      <c r="W57" s="41"/>
      <c r="X57" s="42"/>
      <c r="Y57" s="42"/>
      <c r="Z57" s="43"/>
      <c r="AA57" s="41"/>
      <c r="AB57" s="42"/>
      <c r="AC57" s="42"/>
      <c r="AD57" s="43" t="s">
        <v>67</v>
      </c>
      <c r="AE57" s="41"/>
      <c r="AF57" s="42"/>
      <c r="AG57" s="42"/>
      <c r="AH57" s="43"/>
      <c r="AI57" s="41"/>
      <c r="AJ57" s="42"/>
      <c r="AK57" s="42"/>
      <c r="AL57" s="43"/>
      <c r="AM57" s="41"/>
      <c r="AN57" s="42"/>
      <c r="AO57" s="42"/>
      <c r="AP57" s="43" t="s">
        <v>67</v>
      </c>
      <c r="AQ57" s="41"/>
      <c r="AR57" s="42"/>
      <c r="AS57" s="42"/>
      <c r="AT57" s="43"/>
      <c r="AU57" s="41"/>
      <c r="AV57" s="42"/>
      <c r="AW57" s="42"/>
      <c r="AX57" s="43"/>
      <c r="AY57" s="41"/>
      <c r="AZ57" s="42"/>
      <c r="BA57" s="42"/>
      <c r="BB57" s="43" t="s">
        <v>67</v>
      </c>
      <c r="BC57" s="44"/>
      <c r="BD57" s="45"/>
      <c r="BE57" s="45"/>
      <c r="BF57" s="46"/>
      <c r="BG57" s="47"/>
    </row>
    <row r="58" spans="1:59" ht="37.9" customHeight="1" x14ac:dyDescent="0.2">
      <c r="A58" s="98"/>
      <c r="B58" s="95"/>
      <c r="C58" s="59" t="s">
        <v>117</v>
      </c>
      <c r="D58" s="63" t="s">
        <v>79</v>
      </c>
      <c r="E58" s="92" t="s">
        <v>65</v>
      </c>
      <c r="F58" s="62" t="s">
        <v>66</v>
      </c>
      <c r="G58" s="41"/>
      <c r="H58" s="42"/>
      <c r="I58" s="42"/>
      <c r="J58" s="43" t="s">
        <v>67</v>
      </c>
      <c r="K58" s="41"/>
      <c r="L58" s="42"/>
      <c r="M58" s="42"/>
      <c r="N58" s="43"/>
      <c r="O58" s="41"/>
      <c r="P58" s="42"/>
      <c r="Q58" s="42"/>
      <c r="R58" s="43" t="s">
        <v>67</v>
      </c>
      <c r="S58" s="41"/>
      <c r="T58" s="42"/>
      <c r="U58" s="42"/>
      <c r="V58" s="43"/>
      <c r="W58" s="41"/>
      <c r="X58" s="42"/>
      <c r="Y58" s="42"/>
      <c r="Z58" s="43"/>
      <c r="AA58" s="41"/>
      <c r="AB58" s="42"/>
      <c r="AC58" s="42"/>
      <c r="AD58" s="43" t="s">
        <v>67</v>
      </c>
      <c r="AE58" s="41"/>
      <c r="AF58" s="42"/>
      <c r="AG58" s="42"/>
      <c r="AH58" s="43"/>
      <c r="AI58" s="41"/>
      <c r="AJ58" s="42"/>
      <c r="AK58" s="42"/>
      <c r="AL58" s="43"/>
      <c r="AM58" s="41"/>
      <c r="AN58" s="42"/>
      <c r="AO58" s="42"/>
      <c r="AP58" s="43" t="s">
        <v>67</v>
      </c>
      <c r="AQ58" s="41"/>
      <c r="AR58" s="42"/>
      <c r="AS58" s="42"/>
      <c r="AT58" s="43"/>
      <c r="AU58" s="41"/>
      <c r="AV58" s="42"/>
      <c r="AW58" s="42"/>
      <c r="AX58" s="43"/>
      <c r="AY58" s="41"/>
      <c r="AZ58" s="42"/>
      <c r="BA58" s="42"/>
      <c r="BB58" s="43" t="s">
        <v>67</v>
      </c>
      <c r="BC58" s="44"/>
      <c r="BD58" s="45"/>
      <c r="BE58" s="45"/>
      <c r="BF58" s="46"/>
      <c r="BG58" s="47"/>
    </row>
    <row r="59" spans="1:59" ht="37.9" customHeight="1" thickBot="1" x14ac:dyDescent="0.25">
      <c r="A59" s="99"/>
      <c r="B59" s="96"/>
      <c r="C59" s="90" t="s">
        <v>118</v>
      </c>
      <c r="D59" s="80" t="s">
        <v>79</v>
      </c>
      <c r="E59" s="81" t="s">
        <v>65</v>
      </c>
      <c r="F59" s="82" t="s">
        <v>66</v>
      </c>
      <c r="G59" s="83"/>
      <c r="H59" s="84"/>
      <c r="I59" s="84"/>
      <c r="J59" s="85" t="s">
        <v>67</v>
      </c>
      <c r="K59" s="83"/>
      <c r="L59" s="84"/>
      <c r="M59" s="84"/>
      <c r="N59" s="85"/>
      <c r="O59" s="83"/>
      <c r="P59" s="84"/>
      <c r="Q59" s="84"/>
      <c r="R59" s="85" t="s">
        <v>67</v>
      </c>
      <c r="S59" s="83"/>
      <c r="T59" s="84"/>
      <c r="U59" s="84"/>
      <c r="V59" s="85"/>
      <c r="W59" s="83"/>
      <c r="X59" s="84"/>
      <c r="Y59" s="84"/>
      <c r="Z59" s="85"/>
      <c r="AA59" s="83"/>
      <c r="AB59" s="84"/>
      <c r="AC59" s="84"/>
      <c r="AD59" s="85" t="s">
        <v>67</v>
      </c>
      <c r="AE59" s="83"/>
      <c r="AF59" s="84"/>
      <c r="AG59" s="84"/>
      <c r="AH59" s="85"/>
      <c r="AI59" s="83"/>
      <c r="AJ59" s="84"/>
      <c r="AK59" s="84"/>
      <c r="AL59" s="85"/>
      <c r="AM59" s="83"/>
      <c r="AN59" s="84"/>
      <c r="AO59" s="84"/>
      <c r="AP59" s="85" t="s">
        <v>67</v>
      </c>
      <c r="AQ59" s="83"/>
      <c r="AR59" s="84"/>
      <c r="AS59" s="84"/>
      <c r="AT59" s="85"/>
      <c r="AU59" s="83"/>
      <c r="AV59" s="84"/>
      <c r="AW59" s="84"/>
      <c r="AX59" s="85"/>
      <c r="AY59" s="83"/>
      <c r="AZ59" s="84"/>
      <c r="BA59" s="84"/>
      <c r="BB59" s="85" t="s">
        <v>67</v>
      </c>
      <c r="BC59" s="86"/>
      <c r="BD59" s="87"/>
      <c r="BE59" s="87"/>
      <c r="BF59" s="88"/>
      <c r="BG59" s="89"/>
    </row>
  </sheetData>
  <mergeCells count="41">
    <mergeCell ref="H2:AE7"/>
    <mergeCell ref="K13:N13"/>
    <mergeCell ref="O13:R13"/>
    <mergeCell ref="S13:V13"/>
    <mergeCell ref="G13:J13"/>
    <mergeCell ref="G12:BB12"/>
    <mergeCell ref="AM13:AP13"/>
    <mergeCell ref="AQ13:AT13"/>
    <mergeCell ref="AU13:AX13"/>
    <mergeCell ref="AY13:BB13"/>
    <mergeCell ref="W13:Z13"/>
    <mergeCell ref="AA13:AD13"/>
    <mergeCell ref="AE13:AH13"/>
    <mergeCell ref="AI13:AL13"/>
    <mergeCell ref="A1:A3"/>
    <mergeCell ref="B1:F3"/>
    <mergeCell ref="A4:F4"/>
    <mergeCell ref="A13:A14"/>
    <mergeCell ref="B13:B14"/>
    <mergeCell ref="D13:D14"/>
    <mergeCell ref="E13:E14"/>
    <mergeCell ref="F13:F14"/>
    <mergeCell ref="B6:D6"/>
    <mergeCell ref="B7:D7"/>
    <mergeCell ref="B8:F8"/>
    <mergeCell ref="B9:F9"/>
    <mergeCell ref="B10:F10"/>
    <mergeCell ref="C13:C14"/>
    <mergeCell ref="BF13:BF14"/>
    <mergeCell ref="BG13:BG14"/>
    <mergeCell ref="BC13:BC14"/>
    <mergeCell ref="BD13:BD14"/>
    <mergeCell ref="BE13:BE14"/>
    <mergeCell ref="B52:B59"/>
    <mergeCell ref="A52:A59"/>
    <mergeCell ref="B15:B22"/>
    <mergeCell ref="A15:A22"/>
    <mergeCell ref="B23:B32"/>
    <mergeCell ref="A23:A32"/>
    <mergeCell ref="B33:B51"/>
    <mergeCell ref="A33:A51"/>
  </mergeCells>
  <phoneticPr fontId="4" type="noConversion"/>
  <conditionalFormatting sqref="G52:BE52 BC46:BE51">
    <cfRule type="cellIs" dxfId="149" priority="169" operator="equal">
      <formula>"RP"</formula>
    </cfRule>
    <cfRule type="cellIs" dxfId="148" priority="170" operator="equal">
      <formula>"T"</formula>
    </cfRule>
    <cfRule type="cellIs" dxfId="147" priority="171" operator="equal">
      <formula>"NT"</formula>
    </cfRule>
    <cfRule type="cellIs" dxfId="146" priority="172" operator="equal">
      <formula>"E"</formula>
    </cfRule>
    <cfRule type="cellIs" dxfId="145" priority="173" operator="equal">
      <formula>"I"</formula>
    </cfRule>
    <cfRule type="cellIs" dxfId="144" priority="174" operator="equal">
      <formula>"P"</formula>
    </cfRule>
  </conditionalFormatting>
  <conditionalFormatting sqref="BC32:BE33 BC38:BE45">
    <cfRule type="cellIs" dxfId="143" priority="127" operator="equal">
      <formula>"RP"</formula>
    </cfRule>
    <cfRule type="cellIs" dxfId="142" priority="128" operator="equal">
      <formula>"T"</formula>
    </cfRule>
    <cfRule type="cellIs" dxfId="141" priority="129" operator="equal">
      <formula>"NT"</formula>
    </cfRule>
    <cfRule type="cellIs" dxfId="140" priority="130" operator="equal">
      <formula>"E"</formula>
    </cfRule>
    <cfRule type="cellIs" dxfId="139" priority="131" operator="equal">
      <formula>"I"</formula>
    </cfRule>
    <cfRule type="cellIs" dxfId="138" priority="132" operator="equal">
      <formula>"P"</formula>
    </cfRule>
  </conditionalFormatting>
  <conditionalFormatting sqref="BC25:BE31">
    <cfRule type="cellIs" dxfId="137" priority="121" operator="equal">
      <formula>"RP"</formula>
    </cfRule>
    <cfRule type="cellIs" dxfId="136" priority="122" operator="equal">
      <formula>"T"</formula>
    </cfRule>
    <cfRule type="cellIs" dxfId="135" priority="123" operator="equal">
      <formula>"NT"</formula>
    </cfRule>
    <cfRule type="cellIs" dxfId="134" priority="124" operator="equal">
      <formula>"E"</formula>
    </cfRule>
    <cfRule type="cellIs" dxfId="133" priority="125" operator="equal">
      <formula>"I"</formula>
    </cfRule>
    <cfRule type="cellIs" dxfId="132" priority="126" operator="equal">
      <formula>"P"</formula>
    </cfRule>
  </conditionalFormatting>
  <conditionalFormatting sqref="BC15:BE24">
    <cfRule type="cellIs" dxfId="131" priority="115" operator="equal">
      <formula>"RP"</formula>
    </cfRule>
    <cfRule type="cellIs" dxfId="130" priority="116" operator="equal">
      <formula>"T"</formula>
    </cfRule>
    <cfRule type="cellIs" dxfId="129" priority="117" operator="equal">
      <formula>"NT"</formula>
    </cfRule>
    <cfRule type="cellIs" dxfId="128" priority="118" operator="equal">
      <formula>"E"</formula>
    </cfRule>
    <cfRule type="cellIs" dxfId="127" priority="119" operator="equal">
      <formula>"I"</formula>
    </cfRule>
    <cfRule type="cellIs" dxfId="126" priority="120" operator="equal">
      <formula>"P"</formula>
    </cfRule>
  </conditionalFormatting>
  <conditionalFormatting sqref="G15:BB22">
    <cfRule type="cellIs" dxfId="125" priority="109" operator="equal">
      <formula>"RP"</formula>
    </cfRule>
    <cfRule type="cellIs" dxfId="124" priority="110" operator="equal">
      <formula>"T"</formula>
    </cfRule>
    <cfRule type="cellIs" dxfId="123" priority="111" operator="equal">
      <formula>"NT"</formula>
    </cfRule>
    <cfRule type="cellIs" dxfId="122" priority="112" operator="equal">
      <formula>"E"</formula>
    </cfRule>
    <cfRule type="cellIs" dxfId="121" priority="113" operator="equal">
      <formula>"I"</formula>
    </cfRule>
    <cfRule type="cellIs" dxfId="120" priority="114" operator="equal">
      <formula>"P"</formula>
    </cfRule>
  </conditionalFormatting>
  <conditionalFormatting sqref="G23:BB32">
    <cfRule type="cellIs" dxfId="119" priority="103" operator="equal">
      <formula>"RP"</formula>
    </cfRule>
    <cfRule type="cellIs" dxfId="118" priority="104" operator="equal">
      <formula>"T"</formula>
    </cfRule>
    <cfRule type="cellIs" dxfId="117" priority="105" operator="equal">
      <formula>"NT"</formula>
    </cfRule>
    <cfRule type="cellIs" dxfId="116" priority="106" operator="equal">
      <formula>"E"</formula>
    </cfRule>
    <cfRule type="cellIs" dxfId="115" priority="107" operator="equal">
      <formula>"I"</formula>
    </cfRule>
    <cfRule type="cellIs" dxfId="114" priority="108" operator="equal">
      <formula>"P"</formula>
    </cfRule>
  </conditionalFormatting>
  <conditionalFormatting sqref="BC59:BE59">
    <cfRule type="cellIs" dxfId="95" priority="79" operator="equal">
      <formula>"RP"</formula>
    </cfRule>
    <cfRule type="cellIs" dxfId="94" priority="80" operator="equal">
      <formula>"T"</formula>
    </cfRule>
    <cfRule type="cellIs" dxfId="93" priority="81" operator="equal">
      <formula>"NT"</formula>
    </cfRule>
    <cfRule type="cellIs" dxfId="92" priority="82" operator="equal">
      <formula>"E"</formula>
    </cfRule>
    <cfRule type="cellIs" dxfId="91" priority="83" operator="equal">
      <formula>"I"</formula>
    </cfRule>
    <cfRule type="cellIs" dxfId="90" priority="84" operator="equal">
      <formula>"P"</formula>
    </cfRule>
  </conditionalFormatting>
  <conditionalFormatting sqref="G56:BE56 BC57:BE58">
    <cfRule type="cellIs" dxfId="89" priority="73" operator="equal">
      <formula>"RP"</formula>
    </cfRule>
    <cfRule type="cellIs" dxfId="88" priority="74" operator="equal">
      <formula>"T"</formula>
    </cfRule>
    <cfRule type="cellIs" dxfId="87" priority="75" operator="equal">
      <formula>"NT"</formula>
    </cfRule>
    <cfRule type="cellIs" dxfId="86" priority="76" operator="equal">
      <formula>"E"</formula>
    </cfRule>
    <cfRule type="cellIs" dxfId="85" priority="77" operator="equal">
      <formula>"I"</formula>
    </cfRule>
    <cfRule type="cellIs" dxfId="84" priority="78" operator="equal">
      <formula>"P"</formula>
    </cfRule>
  </conditionalFormatting>
  <conditionalFormatting sqref="G53:BE55">
    <cfRule type="cellIs" dxfId="83" priority="67" operator="equal">
      <formula>"RP"</formula>
    </cfRule>
    <cfRule type="cellIs" dxfId="82" priority="68" operator="equal">
      <formula>"T"</formula>
    </cfRule>
    <cfRule type="cellIs" dxfId="81" priority="69" operator="equal">
      <formula>"NT"</formula>
    </cfRule>
    <cfRule type="cellIs" dxfId="80" priority="70" operator="equal">
      <formula>"E"</formula>
    </cfRule>
    <cfRule type="cellIs" dxfId="79" priority="71" operator="equal">
      <formula>"I"</formula>
    </cfRule>
    <cfRule type="cellIs" dxfId="78" priority="72" operator="equal">
      <formula>"P"</formula>
    </cfRule>
  </conditionalFormatting>
  <conditionalFormatting sqref="G57:BB59">
    <cfRule type="cellIs" dxfId="77" priority="61" operator="equal">
      <formula>"RP"</formula>
    </cfRule>
    <cfRule type="cellIs" dxfId="76" priority="62" operator="equal">
      <formula>"T"</formula>
    </cfRule>
    <cfRule type="cellIs" dxfId="75" priority="63" operator="equal">
      <formula>"NT"</formula>
    </cfRule>
    <cfRule type="cellIs" dxfId="74" priority="64" operator="equal">
      <formula>"E"</formula>
    </cfRule>
    <cfRule type="cellIs" dxfId="73" priority="65" operator="equal">
      <formula>"I"</formula>
    </cfRule>
    <cfRule type="cellIs" dxfId="72" priority="66" operator="equal">
      <formula>"P"</formula>
    </cfRule>
  </conditionalFormatting>
  <conditionalFormatting sqref="BC34:BE37">
    <cfRule type="cellIs" dxfId="59" priority="55" operator="equal">
      <formula>"RP"</formula>
    </cfRule>
    <cfRule type="cellIs" dxfId="58" priority="56" operator="equal">
      <formula>"T"</formula>
    </cfRule>
    <cfRule type="cellIs" dxfId="57" priority="57" operator="equal">
      <formula>"NT"</formula>
    </cfRule>
    <cfRule type="cellIs" dxfId="56" priority="58" operator="equal">
      <formula>"E"</formula>
    </cfRule>
    <cfRule type="cellIs" dxfId="55" priority="59" operator="equal">
      <formula>"I"</formula>
    </cfRule>
    <cfRule type="cellIs" dxfId="54" priority="60" operator="equal">
      <formula>"P"</formula>
    </cfRule>
  </conditionalFormatting>
  <conditionalFormatting sqref="G33:BB35 G46:BB46 G38:BB40 G42:BB43">
    <cfRule type="cellIs" dxfId="47" priority="31" operator="equal">
      <formula>"RP"</formula>
    </cfRule>
  </conditionalFormatting>
  <conditionalFormatting sqref="G33:BB35 G46:BB46 G38:BB40 G42:BB43">
    <cfRule type="cellIs" dxfId="46" priority="32" operator="equal">
      <formula>"T"</formula>
    </cfRule>
  </conditionalFormatting>
  <conditionalFormatting sqref="G33:BB35 G46:BB46 G38:BB40 G42:BB43">
    <cfRule type="cellIs" dxfId="45" priority="33" operator="equal">
      <formula>"NT"</formula>
    </cfRule>
  </conditionalFormatting>
  <conditionalFormatting sqref="G33:BB35 G46:BB46 G38:BB40 G42:BB43">
    <cfRule type="cellIs" dxfId="44" priority="34" operator="equal">
      <formula>"E"</formula>
    </cfRule>
  </conditionalFormatting>
  <conditionalFormatting sqref="G33:BB35 G46:BB46 G38:BB40 G42:BB43">
    <cfRule type="cellIs" dxfId="43" priority="35" operator="equal">
      <formula>"I"</formula>
    </cfRule>
  </conditionalFormatting>
  <conditionalFormatting sqref="G33:BB35 G46:BB46 G38:BB40 G42:BB43">
    <cfRule type="cellIs" dxfId="42" priority="36" operator="equal">
      <formula>"P"</formula>
    </cfRule>
  </conditionalFormatting>
  <conditionalFormatting sqref="G47:BB49 G51:BB51">
    <cfRule type="cellIs" dxfId="41" priority="37" operator="equal">
      <formula>"RP"</formula>
    </cfRule>
  </conditionalFormatting>
  <conditionalFormatting sqref="G47:BB49 G51:BB51">
    <cfRule type="cellIs" dxfId="40" priority="38" operator="equal">
      <formula>"T"</formula>
    </cfRule>
  </conditionalFormatting>
  <conditionalFormatting sqref="G47:BB49 G51:BB51">
    <cfRule type="cellIs" dxfId="39" priority="39" operator="equal">
      <formula>"NT"</formula>
    </cfRule>
  </conditionalFormatting>
  <conditionalFormatting sqref="G47:BB49 G51:BB51">
    <cfRule type="cellIs" dxfId="38" priority="40" operator="equal">
      <formula>"E"</formula>
    </cfRule>
  </conditionalFormatting>
  <conditionalFormatting sqref="G47:BB49 G51:BB51">
    <cfRule type="cellIs" dxfId="37" priority="41" operator="equal">
      <formula>"I"</formula>
    </cfRule>
  </conditionalFormatting>
  <conditionalFormatting sqref="G47:BB49 G51:BB51">
    <cfRule type="cellIs" dxfId="36" priority="42" operator="equal">
      <formula>"P"</formula>
    </cfRule>
  </conditionalFormatting>
  <conditionalFormatting sqref="G44:BB44">
    <cfRule type="cellIs" dxfId="35" priority="43" operator="equal">
      <formula>"RP"</formula>
    </cfRule>
  </conditionalFormatting>
  <conditionalFormatting sqref="G44:BB44">
    <cfRule type="cellIs" dxfId="34" priority="44" operator="equal">
      <formula>"T"</formula>
    </cfRule>
  </conditionalFormatting>
  <conditionalFormatting sqref="G44:BB44">
    <cfRule type="cellIs" dxfId="33" priority="45" operator="equal">
      <formula>"NT"</formula>
    </cfRule>
  </conditionalFormatting>
  <conditionalFormatting sqref="G44:BB44">
    <cfRule type="cellIs" dxfId="32" priority="46" operator="equal">
      <formula>"E"</formula>
    </cfRule>
  </conditionalFormatting>
  <conditionalFormatting sqref="G44:BB44">
    <cfRule type="cellIs" dxfId="31" priority="47" operator="equal">
      <formula>"I"</formula>
    </cfRule>
  </conditionalFormatting>
  <conditionalFormatting sqref="G44:BB44">
    <cfRule type="cellIs" dxfId="30" priority="48" operator="equal">
      <formula>"P"</formula>
    </cfRule>
  </conditionalFormatting>
  <conditionalFormatting sqref="G36:BB36">
    <cfRule type="cellIs" dxfId="29" priority="25" operator="equal">
      <formula>"RP"</formula>
    </cfRule>
  </conditionalFormatting>
  <conditionalFormatting sqref="G36:BB36">
    <cfRule type="cellIs" dxfId="28" priority="26" operator="equal">
      <formula>"T"</formula>
    </cfRule>
  </conditionalFormatting>
  <conditionalFormatting sqref="G36:BB36">
    <cfRule type="cellIs" dxfId="27" priority="27" operator="equal">
      <formula>"NT"</formula>
    </cfRule>
  </conditionalFormatting>
  <conditionalFormatting sqref="G36:BB36">
    <cfRule type="cellIs" dxfId="26" priority="28" operator="equal">
      <formula>"E"</formula>
    </cfRule>
  </conditionalFormatting>
  <conditionalFormatting sqref="G36:BB36">
    <cfRule type="cellIs" dxfId="25" priority="29" operator="equal">
      <formula>"I"</formula>
    </cfRule>
  </conditionalFormatting>
  <conditionalFormatting sqref="G36:BB36">
    <cfRule type="cellIs" dxfId="24" priority="30" operator="equal">
      <formula>"P"</formula>
    </cfRule>
  </conditionalFormatting>
  <conditionalFormatting sqref="G45:BB45">
    <cfRule type="cellIs" dxfId="23" priority="19" operator="equal">
      <formula>"RP"</formula>
    </cfRule>
  </conditionalFormatting>
  <conditionalFormatting sqref="G45:BB45">
    <cfRule type="cellIs" dxfId="22" priority="20" operator="equal">
      <formula>"T"</formula>
    </cfRule>
  </conditionalFormatting>
  <conditionalFormatting sqref="G45:BB45">
    <cfRule type="cellIs" dxfId="21" priority="21" operator="equal">
      <formula>"NT"</formula>
    </cfRule>
  </conditionalFormatting>
  <conditionalFormatting sqref="G45:BB45">
    <cfRule type="cellIs" dxfId="20" priority="22" operator="equal">
      <formula>"E"</formula>
    </cfRule>
  </conditionalFormatting>
  <conditionalFormatting sqref="G45:BB45">
    <cfRule type="cellIs" dxfId="19" priority="23" operator="equal">
      <formula>"I"</formula>
    </cfRule>
  </conditionalFormatting>
  <conditionalFormatting sqref="G45:BB45">
    <cfRule type="cellIs" dxfId="18" priority="24" operator="equal">
      <formula>"P"</formula>
    </cfRule>
  </conditionalFormatting>
  <conditionalFormatting sqref="G37:BB37">
    <cfRule type="cellIs" dxfId="17" priority="13" operator="equal">
      <formula>"RP"</formula>
    </cfRule>
  </conditionalFormatting>
  <conditionalFormatting sqref="G37:BB37">
    <cfRule type="cellIs" dxfId="16" priority="14" operator="equal">
      <formula>"T"</formula>
    </cfRule>
  </conditionalFormatting>
  <conditionalFormatting sqref="G37:BB37">
    <cfRule type="cellIs" dxfId="15" priority="15" operator="equal">
      <formula>"NT"</formula>
    </cfRule>
  </conditionalFormatting>
  <conditionalFormatting sqref="G37:BB37">
    <cfRule type="cellIs" dxfId="14" priority="16" operator="equal">
      <formula>"E"</formula>
    </cfRule>
  </conditionalFormatting>
  <conditionalFormatting sqref="G37:BB37">
    <cfRule type="cellIs" dxfId="13" priority="17" operator="equal">
      <formula>"I"</formula>
    </cfRule>
  </conditionalFormatting>
  <conditionalFormatting sqref="G37:BB37">
    <cfRule type="cellIs" dxfId="12" priority="18" operator="equal">
      <formula>"P"</formula>
    </cfRule>
  </conditionalFormatting>
  <conditionalFormatting sqref="G50:BB50">
    <cfRule type="cellIs" dxfId="11" priority="7" operator="equal">
      <formula>"RP"</formula>
    </cfRule>
  </conditionalFormatting>
  <conditionalFormatting sqref="G50:BB50">
    <cfRule type="cellIs" dxfId="10" priority="8" operator="equal">
      <formula>"T"</formula>
    </cfRule>
  </conditionalFormatting>
  <conditionalFormatting sqref="G50:BB50">
    <cfRule type="cellIs" dxfId="9" priority="9" operator="equal">
      <formula>"NT"</formula>
    </cfRule>
  </conditionalFormatting>
  <conditionalFormatting sqref="G50:BB50">
    <cfRule type="cellIs" dxfId="8" priority="10" operator="equal">
      <formula>"E"</formula>
    </cfRule>
  </conditionalFormatting>
  <conditionalFormatting sqref="G50:BB50">
    <cfRule type="cellIs" dxfId="7" priority="11" operator="equal">
      <formula>"I"</formula>
    </cfRule>
  </conditionalFormatting>
  <conditionalFormatting sqref="G50:BB50">
    <cfRule type="cellIs" dxfId="6" priority="12" operator="equal">
      <formula>"P"</formula>
    </cfRule>
  </conditionalFormatting>
  <conditionalFormatting sqref="G41:BB41">
    <cfRule type="cellIs" dxfId="5" priority="1" operator="equal">
      <formula>"RP"</formula>
    </cfRule>
  </conditionalFormatting>
  <conditionalFormatting sqref="G41:BB41">
    <cfRule type="cellIs" dxfId="4" priority="2" operator="equal">
      <formula>"T"</formula>
    </cfRule>
  </conditionalFormatting>
  <conditionalFormatting sqref="G41:BB41">
    <cfRule type="cellIs" dxfId="3" priority="3" operator="equal">
      <formula>"NT"</formula>
    </cfRule>
  </conditionalFormatting>
  <conditionalFormatting sqref="G41:BB41">
    <cfRule type="cellIs" dxfId="2" priority="4" operator="equal">
      <formula>"E"</formula>
    </cfRule>
  </conditionalFormatting>
  <conditionalFormatting sqref="G41:BB41">
    <cfRule type="cellIs" dxfId="1" priority="5" operator="equal">
      <formula>"I"</formula>
    </cfRule>
  </conditionalFormatting>
  <conditionalFormatting sqref="G41:BB41">
    <cfRule type="cellIs" dxfId="0" priority="6" operator="equal">
      <formula>"P"</formula>
    </cfRule>
  </conditionalFormatting>
  <dataValidations count="2">
    <dataValidation type="list" allowBlank="1" showDropDown="1" showInputMessage="1" showErrorMessage="1" sqref="G15:BB32 G52:BB59" xr:uid="{00000000-0002-0000-0000-00000D000000}">
      <formula1>"P,E,T,NT,RP"</formula1>
    </dataValidation>
    <dataValidation type="list" allowBlank="1" showDropDown="1" showErrorMessage="1" sqref="G33:BB51" xr:uid="{C9B4129D-24A2-42C0-9632-25D7172FA1DB}">
      <formula1>"P,E,T,NT,RP"</formula1>
    </dataValidation>
  </dataValidations>
  <hyperlinks>
    <hyperlink ref="O2:AE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46" t="s">
        <v>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8"/>
    </row>
    <row r="2" spans="1:18" ht="16.5" thickBot="1" x14ac:dyDescent="0.3">
      <c r="A2" s="149" t="s">
        <v>39</v>
      </c>
      <c r="B2" s="150"/>
      <c r="C2" s="150"/>
      <c r="D2" s="151"/>
      <c r="E2" s="152">
        <f>SUM(B4:B15)</f>
        <v>43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54" t="s">
        <v>10</v>
      </c>
      <c r="B4" s="23">
        <f>COUNTIF('PLAN DE MEJORA'!$G$46:$J$59,"P")+COUNTIF('PLAN DE MEJORA'!$G$46:$J$59,"E")+COUNTIF('PLAN DE MEJORA'!$G$46:$J$59,"NT")+COUNTIF('PLAN DE MEJORA'!$G$46:$J$59,"T")+COUNTIF('PLAN DE MEJORA'!$G$46:$J$59,"RP")</f>
        <v>5</v>
      </c>
      <c r="C4" s="24">
        <f>+COUNTIF('PLAN DE MEJORA'!$G$46:$J$59,"T")</f>
        <v>0</v>
      </c>
      <c r="D4" s="24">
        <f>+COUNTIF('PLAN DE MEJORA'!$G$46:$J$59,"RP")</f>
        <v>0</v>
      </c>
      <c r="E4" s="24">
        <f>+COUNTIF('PLAN DE MEJORA'!$G$46:$J$59,"E")</f>
        <v>0</v>
      </c>
      <c r="F4" s="25">
        <f>+COUNTIF('PLAN DE MEJORA'!$G$46:$J$59,"NT")</f>
        <v>0</v>
      </c>
      <c r="G4" s="26">
        <f>C4/B4</f>
        <v>0</v>
      </c>
      <c r="H4" s="155" t="s">
        <v>1</v>
      </c>
      <c r="I4" s="162">
        <f>SUM(B4:B6)</f>
        <v>14</v>
      </c>
      <c r="J4" s="162">
        <f>SUM(C4:C6)</f>
        <v>0</v>
      </c>
      <c r="K4" s="158">
        <f>SUM(C4:C6)/SUM(B4:B6)</f>
        <v>0</v>
      </c>
      <c r="L4" s="155" t="s">
        <v>43</v>
      </c>
      <c r="M4" s="162">
        <f>SUM(I4:I9)</f>
        <v>23</v>
      </c>
      <c r="N4" s="162">
        <f>SUM(J4:J9)</f>
        <v>0</v>
      </c>
      <c r="O4" s="158">
        <f>SUM(C4:C9)/SUM(B4:B9)</f>
        <v>0</v>
      </c>
      <c r="P4" s="165">
        <f>SUM(M4:M15)</f>
        <v>43</v>
      </c>
      <c r="Q4" s="165">
        <f>SUM(N4:N15)</f>
        <v>0</v>
      </c>
      <c r="R4" s="160">
        <f>SUM(C4:C15)/SUM(B4:B15)</f>
        <v>0</v>
      </c>
    </row>
    <row r="5" spans="1:18" ht="15.75" customHeight="1" thickBot="1" x14ac:dyDescent="0.3">
      <c r="A5" s="55" t="s">
        <v>28</v>
      </c>
      <c r="B5" s="27">
        <f>COUNTIF('PLAN DE MEJORA'!$K$46:$N$59,"P")+COUNTIF('PLAN DE MEJORA'!$K$46:$N$59,"E")+COUNTIF('PLAN DE MEJORA'!$K$46:$N$59,"NT")+COUNTIF('PLAN DE MEJORA'!$K$46:$N$59,"T")+COUNTIF('PLAN DE MEJORA'!$K$46:$N$59,"RP")</f>
        <v>2</v>
      </c>
      <c r="C5" s="22">
        <f>+COUNTIF('PLAN DE MEJORA'!$K$46:$N$59,"T")</f>
        <v>0</v>
      </c>
      <c r="D5" s="22">
        <f>+COUNTIF('PLAN DE MEJORA'!$K$46:$N$59,"RP")</f>
        <v>0</v>
      </c>
      <c r="E5" s="22">
        <f>+COUNTIF('PLAN DE MEJORA'!$K$46:$N$59,"E")</f>
        <v>0</v>
      </c>
      <c r="F5" s="28">
        <f>+COUNTIF('PLAN DE MEJORA'!$K$46:$N$59,"NT")</f>
        <v>0</v>
      </c>
      <c r="G5" s="29">
        <f t="shared" ref="G5:G15" si="0">C5/B5</f>
        <v>0</v>
      </c>
      <c r="H5" s="155"/>
      <c r="I5" s="162"/>
      <c r="J5" s="162"/>
      <c r="K5" s="158"/>
      <c r="L5" s="155"/>
      <c r="M5" s="162"/>
      <c r="N5" s="162"/>
      <c r="O5" s="158"/>
      <c r="P5" s="162"/>
      <c r="Q5" s="162"/>
      <c r="R5" s="160"/>
    </row>
    <row r="6" spans="1:18" ht="15.75" customHeight="1" thickBot="1" x14ac:dyDescent="0.3">
      <c r="A6" s="55" t="s">
        <v>12</v>
      </c>
      <c r="B6" s="27">
        <f>COUNTIF('PLAN DE MEJORA'!O46:R59,"P")+COUNTIF('PLAN DE MEJORA'!O46:R59,"E")+COUNTIF('PLAN DE MEJORA'!O46:R59,"NT")+COUNTIF('PLAN DE MEJORA'!O46:R59,"T")+COUNTIF('PLAN DE MEJORA'!O46:R59,"RP")</f>
        <v>7</v>
      </c>
      <c r="C6" s="22">
        <f>+COUNTIF('PLAN DE MEJORA'!O46:R59,"T")</f>
        <v>0</v>
      </c>
      <c r="D6" s="22">
        <f>+COUNTIF('PLAN DE MEJORA'!$O$46:$R$59,"RP")</f>
        <v>0</v>
      </c>
      <c r="E6" s="22">
        <f>+COUNTIF('PLAN DE MEJORA'!$O$46:$R$59,"E")</f>
        <v>0</v>
      </c>
      <c r="F6" s="28">
        <f>+COUNTIF('PLAN DE MEJORA'!$O$46:$R$59,"NT")</f>
        <v>0</v>
      </c>
      <c r="G6" s="29">
        <f t="shared" si="0"/>
        <v>0</v>
      </c>
      <c r="H6" s="156"/>
      <c r="I6" s="163"/>
      <c r="J6" s="163"/>
      <c r="K6" s="159"/>
      <c r="L6" s="155"/>
      <c r="M6" s="162"/>
      <c r="N6" s="162"/>
      <c r="O6" s="158"/>
      <c r="P6" s="162"/>
      <c r="Q6" s="162"/>
      <c r="R6" s="160"/>
    </row>
    <row r="7" spans="1:18" ht="15.75" customHeight="1" thickBot="1" x14ac:dyDescent="0.3">
      <c r="A7" s="55" t="s">
        <v>13</v>
      </c>
      <c r="B7" s="27">
        <f>COUNTIF('PLAN DE MEJORA'!$S$46:$V$59,"P")+
COUNTIF('PLAN DE MEJORA'!$S$46:$V$59,"E")+
COUNTIF('PLAN DE MEJORA'!$S$46:$V$59,"NT")+
COUNTIF('PLAN DE MEJORA'!$S$46:$V$59,"T")+
COUNTIF('PLAN DE MEJORA'!$S$46:$V$59,"RP")</f>
        <v>2</v>
      </c>
      <c r="C7" s="22">
        <f>+COUNTIF('PLAN DE MEJORA'!$S$46:$V$59,"T")</f>
        <v>0</v>
      </c>
      <c r="D7" s="22">
        <f>+COUNTIF('PLAN DE MEJORA'!$S$46:$V$59,"RP")</f>
        <v>0</v>
      </c>
      <c r="E7" s="22">
        <f>+COUNTIF('PLAN DE MEJORA'!$S$46:$V$59,"E")</f>
        <v>0</v>
      </c>
      <c r="F7" s="28">
        <f>+COUNTIF('PLAN DE MEJORA'!$S$46:$V$59,"NT")</f>
        <v>0</v>
      </c>
      <c r="G7" s="29">
        <f t="shared" si="0"/>
        <v>0</v>
      </c>
      <c r="H7" s="157" t="s">
        <v>2</v>
      </c>
      <c r="I7" s="162">
        <f t="shared" ref="I7:J7" si="1">SUM(B7:B9)</f>
        <v>9</v>
      </c>
      <c r="J7" s="162">
        <f t="shared" si="1"/>
        <v>0</v>
      </c>
      <c r="K7" s="164">
        <f t="shared" ref="K7" si="2">SUM(C7:C9)/SUM(B7:B9)</f>
        <v>0</v>
      </c>
      <c r="L7" s="155"/>
      <c r="M7" s="162"/>
      <c r="N7" s="162"/>
      <c r="O7" s="158"/>
      <c r="P7" s="162"/>
      <c r="Q7" s="162"/>
      <c r="R7" s="160"/>
    </row>
    <row r="8" spans="1:18" ht="15.75" customHeight="1" thickBot="1" x14ac:dyDescent="0.3">
      <c r="A8" s="55" t="s">
        <v>14</v>
      </c>
      <c r="B8" s="27">
        <f>COUNTIF('PLAN DE MEJORA'!$W$46:$Z$59,"P")+
COUNTIF('PLAN DE MEJORA'!$W$46:$Z$59,"E")+
COUNTIF('PLAN DE MEJORA'!$W$46:$Z$59,"NT")+
COUNTIF('PLAN DE MEJORA'!$W$46:$Z$59,"T")+
COUNTIF('PLAN DE MEJORA'!$W$46:$Z$59,"RP")</f>
        <v>1</v>
      </c>
      <c r="C8" s="22">
        <f>+
COUNTIF('PLAN DE MEJORA'!$W$46:$Z$59,"T")</f>
        <v>0</v>
      </c>
      <c r="D8" s="22">
        <f>+
COUNTIF('PLAN DE MEJORA'!$W$46:$Z$59,"RP")</f>
        <v>0</v>
      </c>
      <c r="E8" s="22">
        <f>+
COUNTIF('PLAN DE MEJORA'!$W$46:$Z$59,"E")</f>
        <v>0</v>
      </c>
      <c r="F8" s="28">
        <f>+
COUNTIF('PLAN DE MEJORA'!$W$46:$Z$59,"NT")</f>
        <v>0</v>
      </c>
      <c r="G8" s="29">
        <f t="shared" si="0"/>
        <v>0</v>
      </c>
      <c r="H8" s="155"/>
      <c r="I8" s="162"/>
      <c r="J8" s="162"/>
      <c r="K8" s="158"/>
      <c r="L8" s="155"/>
      <c r="M8" s="162"/>
      <c r="N8" s="162"/>
      <c r="O8" s="158"/>
      <c r="P8" s="162"/>
      <c r="Q8" s="162"/>
      <c r="R8" s="160"/>
    </row>
    <row r="9" spans="1:18" ht="15.75" customHeight="1" thickBot="1" x14ac:dyDescent="0.3">
      <c r="A9" s="55" t="s">
        <v>15</v>
      </c>
      <c r="B9" s="27">
        <f>COUNTIF('PLAN DE MEJORA'!$AA$46:$AD$59,"P")+
COUNTIF('PLAN DE MEJORA'!$AA$46:$AD$59,"E")+
COUNTIF('PLAN DE MEJORA'!$AA$46:$AD$59,"NT")+
COUNTIF('PLAN DE MEJORA'!$AA$46:$AD$59,"T")+
COUNTIF('PLAN DE MEJORA'!$AA$46:$AD$59,"RP")</f>
        <v>6</v>
      </c>
      <c r="C9" s="22">
        <f>+
COUNTIF('PLAN DE MEJORA'!$AA$46:$AD$59,"T")</f>
        <v>0</v>
      </c>
      <c r="D9" s="22">
        <f>+
COUNTIF('PLAN DE MEJORA'!$AA$46:$AD$59,"RP")</f>
        <v>0</v>
      </c>
      <c r="E9" s="22">
        <f>+
COUNTIF('PLAN DE MEJORA'!$AA$46:$AD$59,"E")</f>
        <v>0</v>
      </c>
      <c r="F9" s="28">
        <f>+
COUNTIF('PLAN DE MEJORA'!$AA$46:$AD$59,"NT")</f>
        <v>0</v>
      </c>
      <c r="G9" s="29">
        <f t="shared" si="0"/>
        <v>0</v>
      </c>
      <c r="H9" s="156"/>
      <c r="I9" s="163"/>
      <c r="J9" s="163"/>
      <c r="K9" s="159"/>
      <c r="L9" s="156"/>
      <c r="M9" s="163"/>
      <c r="N9" s="163"/>
      <c r="O9" s="159"/>
      <c r="P9" s="162"/>
      <c r="Q9" s="162"/>
      <c r="R9" s="160"/>
    </row>
    <row r="10" spans="1:18" ht="15.75" customHeight="1" thickBot="1" x14ac:dyDescent="0.3">
      <c r="A10" s="55" t="s">
        <v>16</v>
      </c>
      <c r="B10" s="27">
        <f>COUNTIF('PLAN DE MEJORA'!$AE$46:$AH$59,"P")+
COUNTIF('PLAN DE MEJORA'!$AE$46:$AH$59,"E")+
COUNTIF('PLAN DE MEJORA'!$AE$46:$AH$59,"NT")+
COUNTIF('PLAN DE MEJORA'!$AE$46:$AH$59,"T")+
COUNTIF('PLAN DE MEJORA'!$AE$46:$AH$59,"RP")</f>
        <v>3</v>
      </c>
      <c r="C10" s="22">
        <f>+COUNTIF('PLAN DE MEJORA'!$AE$46:$AH$59,"T")</f>
        <v>0</v>
      </c>
      <c r="D10" s="22">
        <f>+COUNTIF('PLAN DE MEJORA'!$AE$46:$AH$59,"RP")</f>
        <v>0</v>
      </c>
      <c r="E10" s="22">
        <f>+COUNTIF('PLAN DE MEJORA'!$AE$46:$AH$59,"E")</f>
        <v>0</v>
      </c>
      <c r="F10" s="28">
        <f>+COUNTIF('PLAN DE MEJORA'!$AE$46:$AH$59,"NT")</f>
        <v>0</v>
      </c>
      <c r="G10" s="29">
        <f t="shared" si="0"/>
        <v>0</v>
      </c>
      <c r="H10" s="157" t="s">
        <v>3</v>
      </c>
      <c r="I10" s="162">
        <f t="shared" ref="I10:J10" si="3">SUM(B10:B12)</f>
        <v>11</v>
      </c>
      <c r="J10" s="162">
        <f t="shared" si="3"/>
        <v>0</v>
      </c>
      <c r="K10" s="164">
        <f t="shared" ref="K10" si="4">SUM(C10:C12)/SUM(B10:B12)</f>
        <v>0</v>
      </c>
      <c r="L10" s="157" t="s">
        <v>44</v>
      </c>
      <c r="M10" s="162">
        <f>SUM(I10:I15)</f>
        <v>20</v>
      </c>
      <c r="N10" s="162">
        <f>SUM(J10:J15)</f>
        <v>0</v>
      </c>
      <c r="O10" s="164">
        <f>SUM(C10:C15)/SUM(B10:B15)</f>
        <v>0</v>
      </c>
      <c r="P10" s="162"/>
      <c r="Q10" s="162"/>
      <c r="R10" s="160"/>
    </row>
    <row r="11" spans="1:18" ht="15.75" customHeight="1" thickBot="1" x14ac:dyDescent="0.3">
      <c r="A11" s="55" t="s">
        <v>17</v>
      </c>
      <c r="B11" s="27">
        <f>COUNTIF('PLAN DE MEJORA'!$AI$46:$AL$59,"P")+
COUNTIF('PLAN DE MEJORA'!$AI$46:$AL$59,"E")+
COUNTIF('PLAN DE MEJORA'!$AI$46:$AL$59,"NT")+
COUNTIF('PLAN DE MEJORA'!$AI$46:$AL$59,"T")+
COUNTIF('PLAN DE MEJORA'!$AI$46:$AL$59,"RP")</f>
        <v>2</v>
      </c>
      <c r="C11" s="22">
        <f>+COUNTIF('PLAN DE MEJORA'!$AE$46:$AH$59,"T")</f>
        <v>0</v>
      </c>
      <c r="D11" s="22">
        <f>+COUNTIF('PLAN DE MEJORA'!$AE$46:$AH$59,"RP")</f>
        <v>0</v>
      </c>
      <c r="E11" s="22">
        <f>+COUNTIF('PLAN DE MEJORA'!$AE$46:$AH$59,"E")</f>
        <v>0</v>
      </c>
      <c r="F11" s="28">
        <f>+COUNTIF('PLAN DE MEJORA'!$AE$46:$AH$59,"NT")</f>
        <v>0</v>
      </c>
      <c r="G11" s="29">
        <f t="shared" si="0"/>
        <v>0</v>
      </c>
      <c r="H11" s="155"/>
      <c r="I11" s="162"/>
      <c r="J11" s="162"/>
      <c r="K11" s="158"/>
      <c r="L11" s="155"/>
      <c r="M11" s="162"/>
      <c r="N11" s="162"/>
      <c r="O11" s="158"/>
      <c r="P11" s="162"/>
      <c r="Q11" s="162"/>
      <c r="R11" s="160"/>
    </row>
    <row r="12" spans="1:18" ht="15.75" customHeight="1" thickBot="1" x14ac:dyDescent="0.3">
      <c r="A12" s="55" t="s">
        <v>18</v>
      </c>
      <c r="B12" s="27">
        <f>COUNTIF('PLAN DE MEJORA'!$AM$46:$AP$59,"P")+
COUNTIF('PLAN DE MEJORA'!$AM$46:$AP$59,"E")+
COUNTIF('PLAN DE MEJORA'!$AM$46:$AP$59,"NT")+
COUNTIF('PLAN DE MEJORA'!$AM$46:$AP$59,"T")+
COUNTIF('PLAN DE MEJORA'!$AM$46:$AP$59,"RP")</f>
        <v>6</v>
      </c>
      <c r="C12" s="22">
        <f>+
COUNTIF('PLAN DE MEJORA'!$AM$46:$AP$59,"T")</f>
        <v>0</v>
      </c>
      <c r="D12" s="22">
        <f>+
COUNTIF('PLAN DE MEJORA'!$AM$46:$AP$59,"RP")</f>
        <v>0</v>
      </c>
      <c r="E12" s="22">
        <f>+
COUNTIF('PLAN DE MEJORA'!$AM$46:$AP$59,"E")</f>
        <v>0</v>
      </c>
      <c r="F12" s="28">
        <f>+
COUNTIF('PLAN DE MEJORA'!$AM$46:$AP$59,"NT")</f>
        <v>0</v>
      </c>
      <c r="G12" s="29">
        <f t="shared" si="0"/>
        <v>0</v>
      </c>
      <c r="H12" s="156"/>
      <c r="I12" s="163"/>
      <c r="J12" s="163"/>
      <c r="K12" s="159"/>
      <c r="L12" s="155"/>
      <c r="M12" s="162"/>
      <c r="N12" s="162"/>
      <c r="O12" s="158"/>
      <c r="P12" s="162"/>
      <c r="Q12" s="162"/>
      <c r="R12" s="160"/>
    </row>
    <row r="13" spans="1:18" ht="15.75" customHeight="1" thickBot="1" x14ac:dyDescent="0.3">
      <c r="A13" s="55" t="s">
        <v>19</v>
      </c>
      <c r="B13" s="27">
        <f>COUNTIF('PLAN DE MEJORA'!$AQ$46:$AT$59,"P")+
COUNTIF('PLAN DE MEJORA'!$AQ$46:$AT$59,"E")+
COUNTIF('PLAN DE MEJORA'!$AQ$46:$AT$59,"NT")+
COUNTIF('PLAN DE MEJORA'!$AQ$46:$AT$59,"T")+
COUNTIF('PLAN DE MEJORA'!$AQ$46:$AT$59,"RP")</f>
        <v>2</v>
      </c>
      <c r="C13" s="22">
        <f>+
COUNTIF('PLAN DE MEJORA'!$AQ$46:$AT$59,"T")</f>
        <v>0</v>
      </c>
      <c r="D13" s="22">
        <f>+
COUNTIF('PLAN DE MEJORA'!$AQ$46:$AT$59,"RP")</f>
        <v>0</v>
      </c>
      <c r="E13" s="22">
        <f>+
COUNTIF('PLAN DE MEJORA'!$AQ$46:$AT$59,"E")</f>
        <v>0</v>
      </c>
      <c r="F13" s="28">
        <f>+
COUNTIF('PLAN DE MEJORA'!$AQ$46:$AT$59,"NT")</f>
        <v>0</v>
      </c>
      <c r="G13" s="29">
        <f t="shared" si="0"/>
        <v>0</v>
      </c>
      <c r="H13" s="157" t="s">
        <v>4</v>
      </c>
      <c r="I13" s="162">
        <f t="shared" ref="I13:J13" si="5">SUM(B13:B15)</f>
        <v>9</v>
      </c>
      <c r="J13" s="162">
        <f t="shared" si="5"/>
        <v>0</v>
      </c>
      <c r="K13" s="164">
        <f t="shared" ref="K13" si="6">SUM(C13:C15)/SUM(B13:B15)</f>
        <v>0</v>
      </c>
      <c r="L13" s="155"/>
      <c r="M13" s="162"/>
      <c r="N13" s="162"/>
      <c r="O13" s="158"/>
      <c r="P13" s="162"/>
      <c r="Q13" s="162"/>
      <c r="R13" s="160"/>
    </row>
    <row r="14" spans="1:18" ht="15.75" customHeight="1" thickBot="1" x14ac:dyDescent="0.3">
      <c r="A14" s="55" t="s">
        <v>20</v>
      </c>
      <c r="B14" s="27">
        <f>COUNTIF('PLAN DE MEJORA'!$AU$46:$AX$59,"P")+
COUNTIF('PLAN DE MEJORA'!$AU$46:$AX$59,"E")+
COUNTIF('PLAN DE MEJORA'!$AU$46:$AX$59,"NT")+
COUNTIF('PLAN DE MEJORA'!$AU$46:$AX$59,"T")+
COUNTIF('PLAN DE MEJORA'!$AU$46:$AX$59,"RP")</f>
        <v>1</v>
      </c>
      <c r="C14" s="22">
        <f>+COUNTIF('PLAN DE MEJORA'!$AU$46:$AX$59,"T")</f>
        <v>0</v>
      </c>
      <c r="D14" s="22">
        <f>+COUNTIF('PLAN DE MEJORA'!$AU$46:$AX$59,"RP")</f>
        <v>0</v>
      </c>
      <c r="E14" s="22">
        <f>+COUNTIF('PLAN DE MEJORA'!$AU$46:$AX$59,"E")</f>
        <v>0</v>
      </c>
      <c r="F14" s="28">
        <f>+COUNTIF('PLAN DE MEJORA'!$AU$46:$AX$59,"NT")</f>
        <v>0</v>
      </c>
      <c r="G14" s="29">
        <f t="shared" si="0"/>
        <v>0</v>
      </c>
      <c r="H14" s="155"/>
      <c r="I14" s="162"/>
      <c r="J14" s="162"/>
      <c r="K14" s="158"/>
      <c r="L14" s="155"/>
      <c r="M14" s="162"/>
      <c r="N14" s="162"/>
      <c r="O14" s="158"/>
      <c r="P14" s="162"/>
      <c r="Q14" s="162"/>
      <c r="R14" s="160"/>
    </row>
    <row r="15" spans="1:18" ht="15.75" customHeight="1" thickBot="1" x14ac:dyDescent="0.3">
      <c r="A15" s="56" t="s">
        <v>21</v>
      </c>
      <c r="B15" s="30">
        <f>COUNTIF('PLAN DE MEJORA'!$AY$46:$BB$59,"P")+
COUNTIF('PLAN DE MEJORA'!$AY$46:$BB$59,"E")+
COUNTIF('PLAN DE MEJORA'!$AY$46:$BB$59,"NT")+
COUNTIF('PLAN DE MEJORA'!$AY$46:$BB$59,"T")+
COUNTIF('PLAN DE MEJORA'!$AY$46:$BB$59,"RP")</f>
        <v>6</v>
      </c>
      <c r="C15" s="31">
        <f>+
COUNTIF('PLAN DE MEJORA'!$AY$46:$BB$59,"T")</f>
        <v>0</v>
      </c>
      <c r="D15" s="31">
        <f>+
COUNTIF('PLAN DE MEJORA'!$AY$46:$BB$59,"RP")</f>
        <v>0</v>
      </c>
      <c r="E15" s="31">
        <f>+
COUNTIF('PLAN DE MEJORA'!$AY$46:$BB$59,"E")</f>
        <v>0</v>
      </c>
      <c r="F15" s="32">
        <f>+
COUNTIF('PLAN DE MEJORA'!$AY$46:$BB$59,"NT")</f>
        <v>0</v>
      </c>
      <c r="G15" s="29">
        <f t="shared" si="0"/>
        <v>0</v>
      </c>
      <c r="H15" s="156"/>
      <c r="I15" s="163"/>
      <c r="J15" s="163"/>
      <c r="K15" s="159"/>
      <c r="L15" s="156"/>
      <c r="M15" s="163"/>
      <c r="N15" s="163"/>
      <c r="O15" s="159"/>
      <c r="P15" s="163"/>
      <c r="Q15" s="163"/>
      <c r="R15" s="161"/>
    </row>
    <row r="16" spans="1:18" ht="24" thickBot="1" x14ac:dyDescent="0.3">
      <c r="A16" s="57" t="s">
        <v>47</v>
      </c>
      <c r="B16" s="6">
        <f>SUM(B4:B15)</f>
        <v>43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66" t="s">
        <v>48</v>
      </c>
      <c r="B17" s="167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44" t="s">
        <v>53</v>
      </c>
    </row>
    <row r="20" spans="1:18" ht="21" customHeight="1" thickBot="1" x14ac:dyDescent="0.3">
      <c r="A20" s="145"/>
    </row>
  </sheetData>
  <sheetProtection formatCells="0" formatColumns="0" formatRows="0" insertColumns="0" insertRows="0" insertHyperlinks="0" deleteColumns="0" deleteRows="0" sort="0" autoFilter="0" pivotTables="0"/>
  <mergeCells count="32"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</mergeCells>
  <conditionalFormatting sqref="G4:G15">
    <cfRule type="cellIs" dxfId="71" priority="1" operator="greaterThan">
      <formula>0.85</formula>
    </cfRule>
    <cfRule type="cellIs" dxfId="70" priority="2" operator="between">
      <formula>0.6</formula>
      <formula>0.85</formula>
    </cfRule>
    <cfRule type="cellIs" dxfId="69" priority="3" operator="lessThan">
      <formula>0.6</formula>
    </cfRule>
  </conditionalFormatting>
  <conditionalFormatting sqref="K4:K15">
    <cfRule type="cellIs" dxfId="68" priority="5" operator="greaterThan">
      <formula>0.85</formula>
    </cfRule>
    <cfRule type="cellIs" dxfId="67" priority="6" operator="between">
      <formula>0.6</formula>
      <formula>0.85</formula>
    </cfRule>
    <cfRule type="cellIs" dxfId="66" priority="7" operator="lessThan">
      <formula>0.6</formula>
    </cfRule>
  </conditionalFormatting>
  <conditionalFormatting sqref="O4:O15">
    <cfRule type="cellIs" dxfId="65" priority="8" operator="greaterThan">
      <formula>0.85</formula>
    </cfRule>
    <cfRule type="cellIs" dxfId="64" priority="9" operator="between">
      <formula>0.6</formula>
      <formula>0.85</formula>
    </cfRule>
    <cfRule type="cellIs" dxfId="63" priority="10" operator="lessThan">
      <formula>0.6</formula>
    </cfRule>
  </conditionalFormatting>
  <conditionalFormatting sqref="R4:R15">
    <cfRule type="cellIs" dxfId="62" priority="11" operator="greaterThan">
      <formula>0.85</formula>
    </cfRule>
    <cfRule type="cellIs" dxfId="61" priority="12" operator="between">
      <formula>0.6</formula>
      <formula>0.85</formula>
    </cfRule>
    <cfRule type="cellIs" dxfId="6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TALENTO HUMANO</cp:lastModifiedBy>
  <cp:lastPrinted>2023-10-17T13:25:45Z</cp:lastPrinted>
  <dcterms:created xsi:type="dcterms:W3CDTF">2015-06-05T18:19:34Z</dcterms:created>
  <dcterms:modified xsi:type="dcterms:W3CDTF">2025-01-28T14:49:54Z</dcterms:modified>
</cp:coreProperties>
</file>